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copanet04\spem\USPR\DIRETRIZES, NORMAS E PADRÕES\PAINEIS\02 - EEE\P.408 - PAINEL DE AUTOMAÇÃO - EEE 3 (2+1) CMB\REV_2\"/>
    </mc:Choice>
  </mc:AlternateContent>
  <xr:revisionPtr revIDLastSave="0" documentId="13_ncr:1_{56208076-A362-44F8-89B9-CF83F3777136}" xr6:coauthVersionLast="36" xr6:coauthVersionMax="36" xr10:uidLastSave="{00000000-0000-0000-0000-000000000000}"/>
  <bookViews>
    <workbookView xWindow="0" yWindow="0" windowWidth="19200" windowHeight="6930" tabRatio="929" xr2:uid="{00000000-000D-0000-FFFF-FFFF00000000}"/>
  </bookViews>
  <sheets>
    <sheet name="FOLHA DE DADOS" sheetId="69" r:id="rId1"/>
  </sheets>
  <externalReferences>
    <externalReference r:id="rId2"/>
  </externalReferences>
  <definedNames>
    <definedName name="_xlnm.Print_Area" localSheetId="0">'FOLHA DE DADOS'!$A$1:$S$221</definedName>
    <definedName name="Print_Area" localSheetId="0">'FOLHA DE DADOS'!$A$1:$S$222</definedName>
  </definedNames>
  <calcPr calcId="191029"/>
</workbook>
</file>

<file path=xl/calcChain.xml><?xml version="1.0" encoding="utf-8"?>
<calcChain xmlns="http://schemas.openxmlformats.org/spreadsheetml/2006/main">
  <c r="R199" i="69" l="1"/>
  <c r="P199" i="69"/>
  <c r="P150" i="69"/>
  <c r="N199" i="69"/>
  <c r="G201" i="69"/>
  <c r="G200" i="69"/>
  <c r="H199" i="69"/>
  <c r="G152" i="69"/>
  <c r="G151" i="69"/>
  <c r="R150" i="69"/>
  <c r="H150" i="69"/>
  <c r="P90" i="69"/>
  <c r="P43" i="69"/>
  <c r="K36" i="69"/>
  <c r="F36" i="69"/>
  <c r="K35" i="69"/>
  <c r="F35" i="69"/>
  <c r="K34" i="69"/>
  <c r="F34" i="69"/>
  <c r="K33" i="69"/>
  <c r="F33" i="69"/>
  <c r="N90" i="69" l="1"/>
  <c r="N150" i="69" s="1"/>
  <c r="N43" i="69"/>
  <c r="G92" i="69" l="1"/>
  <c r="G91" i="69"/>
  <c r="R90" i="69"/>
  <c r="H90" i="69"/>
  <c r="G45" i="69" l="1"/>
  <c r="G44" i="69"/>
  <c r="H43" i="69"/>
  <c r="R43" i="69" l="1"/>
</calcChain>
</file>

<file path=xl/sharedStrings.xml><?xml version="1.0" encoding="utf-8"?>
<sst xmlns="http://schemas.openxmlformats.org/spreadsheetml/2006/main" count="540" uniqueCount="377">
  <si>
    <t>TÍTULO:</t>
  </si>
  <si>
    <t>Folha</t>
  </si>
  <si>
    <t>de</t>
  </si>
  <si>
    <t>Sim</t>
  </si>
  <si>
    <t>Descrição</t>
  </si>
  <si>
    <t>Item</t>
  </si>
  <si>
    <t>Especificado</t>
  </si>
  <si>
    <t>Proposto</t>
  </si>
  <si>
    <t>Acessórios</t>
  </si>
  <si>
    <t>1.1</t>
  </si>
  <si>
    <t>1.2</t>
  </si>
  <si>
    <t>1.3</t>
  </si>
  <si>
    <t>1.4</t>
  </si>
  <si>
    <t>1.5</t>
  </si>
  <si>
    <t>2.1</t>
  </si>
  <si>
    <t>2.2</t>
  </si>
  <si>
    <t>2.4</t>
  </si>
  <si>
    <t>2.5</t>
  </si>
  <si>
    <t>3.1</t>
  </si>
  <si>
    <t>3.2</t>
  </si>
  <si>
    <t>3.3</t>
  </si>
  <si>
    <t>3.4</t>
  </si>
  <si>
    <t>4.1</t>
  </si>
  <si>
    <t>4.2</t>
  </si>
  <si>
    <t>1.</t>
  </si>
  <si>
    <t>2.</t>
  </si>
  <si>
    <t>3.</t>
  </si>
  <si>
    <t>4.</t>
  </si>
  <si>
    <t>5.</t>
  </si>
  <si>
    <t>6.</t>
  </si>
  <si>
    <t>Notas</t>
  </si>
  <si>
    <t>Corrente Nominal:</t>
  </si>
  <si>
    <t>220V</t>
  </si>
  <si>
    <t>Chaparia</t>
  </si>
  <si>
    <t>14USG</t>
  </si>
  <si>
    <t>12USG</t>
  </si>
  <si>
    <t>Cor</t>
  </si>
  <si>
    <t>Cinza RAL 7032</t>
  </si>
  <si>
    <t>Local de Instalação:</t>
  </si>
  <si>
    <t>Grau de Proteção:</t>
  </si>
  <si>
    <t>1.6</t>
  </si>
  <si>
    <t>Acesso dos cabos de Entrada/Saída:</t>
  </si>
  <si>
    <t>Parte Inferior, com placa flangeada.</t>
  </si>
  <si>
    <t>Proteções:</t>
  </si>
  <si>
    <t>Tipo de Carga:</t>
  </si>
  <si>
    <t>Temperatura Ambiente:</t>
  </si>
  <si>
    <t>Altitude:</t>
  </si>
  <si>
    <t>Umidade Relativa do ar:</t>
  </si>
  <si>
    <t>Fabricante/Modelo:</t>
  </si>
  <si>
    <t>Tipo:</t>
  </si>
  <si>
    <t>Termomagnético</t>
  </si>
  <si>
    <t>Curva de disparo:</t>
  </si>
  <si>
    <t>C</t>
  </si>
  <si>
    <t>6.1</t>
  </si>
  <si>
    <t>6.2</t>
  </si>
  <si>
    <t>6.3</t>
  </si>
  <si>
    <t>Tensão de operação:</t>
  </si>
  <si>
    <t>2NA+2NF</t>
  </si>
  <si>
    <t>Tensão de Operação:</t>
  </si>
  <si>
    <t>Conforme Proponente</t>
  </si>
  <si>
    <t>6.4</t>
  </si>
  <si>
    <t>6.5</t>
  </si>
  <si>
    <t>7.1</t>
  </si>
  <si>
    <t>7.2</t>
  </si>
  <si>
    <t>7.3</t>
  </si>
  <si>
    <t>7.</t>
  </si>
  <si>
    <t>8.</t>
  </si>
  <si>
    <t>9.</t>
  </si>
  <si>
    <t>10.</t>
  </si>
  <si>
    <t>Resistência de Aquecimento+Termostato:</t>
  </si>
  <si>
    <t>10A</t>
  </si>
  <si>
    <t>Bipolar</t>
  </si>
  <si>
    <t>5kA</t>
  </si>
  <si>
    <t>Tomada Interna (2P+T-10A-220V):</t>
  </si>
  <si>
    <t>Tensão máxima de Operação Continua:</t>
  </si>
  <si>
    <t>1,5kV</t>
  </si>
  <si>
    <t>Tipo (Conforme NBR IEC 61.643-1):</t>
  </si>
  <si>
    <t>Furação:</t>
  </si>
  <si>
    <t>22,5mm</t>
  </si>
  <si>
    <t>Contatos:</t>
  </si>
  <si>
    <t>2A</t>
  </si>
  <si>
    <t>Corrente mínima suportada pelo contatos:</t>
  </si>
  <si>
    <t>6.6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</si>
  <si>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</si>
  <si>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</si>
  <si>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</si>
  <si>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</si>
  <si>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</si>
  <si>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</si>
  <si>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</si>
  <si>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</si>
  <si>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</si>
  <si>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</si>
  <si>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</si>
  <si>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</si>
  <si>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</si>
  <si>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</si>
  <si>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</si>
  <si>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</si>
  <si>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</si>
  <si>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</si>
  <si>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</si>
  <si>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</si>
  <si>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</si>
  <si>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</si>
  <si>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12.1</t>
  </si>
  <si>
    <t>12.2</t>
  </si>
  <si>
    <t>12.3</t>
  </si>
  <si>
    <t>12.4</t>
  </si>
  <si>
    <t>12.5</t>
  </si>
  <si>
    <t>5.1</t>
  </si>
  <si>
    <t>5.2</t>
  </si>
  <si>
    <t>5.3</t>
  </si>
  <si>
    <t>5.4</t>
  </si>
  <si>
    <t>6.7</t>
  </si>
  <si>
    <t>número de polos:</t>
  </si>
  <si>
    <t>Conjunto Motobomba Submersível</t>
  </si>
  <si>
    <t>1.7</t>
  </si>
  <si>
    <t>5 a 40ºC</t>
  </si>
  <si>
    <t>40 a 95%</t>
  </si>
  <si>
    <t>1000m</t>
  </si>
  <si>
    <t xml:space="preserve">Laranja Munsell 2,5 YR 6/14 </t>
  </si>
  <si>
    <t>Abrigada</t>
  </si>
  <si>
    <t>IP44</t>
  </si>
  <si>
    <t>Número de polos:</t>
  </si>
  <si>
    <t>20kA</t>
  </si>
  <si>
    <t>5.5</t>
  </si>
  <si>
    <t>Monopolar, Classe II</t>
  </si>
  <si>
    <r>
      <rPr>
        <sz val="9"/>
        <rFont val="Calibri"/>
        <family val="2"/>
      </rPr>
      <t>≥</t>
    </r>
    <r>
      <rPr>
        <sz val="9"/>
        <rFont val="Arial"/>
        <family val="2"/>
      </rPr>
      <t>1,1x(Tensão de fase)</t>
    </r>
  </si>
  <si>
    <r>
      <t xml:space="preserve">Corrente de descarga nominal </t>
    </r>
    <r>
      <rPr>
        <i/>
        <sz val="9"/>
        <rFont val="Arial"/>
        <family val="2"/>
      </rPr>
      <t>I</t>
    </r>
    <r>
      <rPr>
        <i/>
        <vertAlign val="subscript"/>
        <sz val="9"/>
        <rFont val="Arial"/>
        <family val="2"/>
      </rPr>
      <t>n</t>
    </r>
    <r>
      <rPr>
        <sz val="9"/>
        <rFont val="Arial"/>
        <family val="2"/>
      </rPr>
      <t xml:space="preserve"> (8/20) </t>
    </r>
    <r>
      <rPr>
        <sz val="9"/>
        <rFont val="Calibri"/>
        <family val="2"/>
      </rPr>
      <t>µs:</t>
    </r>
  </si>
  <si>
    <t>24Vcc</t>
  </si>
  <si>
    <t>Tensão operação da bobina:</t>
  </si>
  <si>
    <t>Porta documentos, A4:</t>
  </si>
  <si>
    <t>Transporte:</t>
  </si>
  <si>
    <t>Garantia:</t>
  </si>
  <si>
    <t>Monopolar</t>
  </si>
  <si>
    <t>Nível de Proteção:</t>
  </si>
  <si>
    <t>Iluminação Interna (Lâmpada+Fim de Curso):</t>
  </si>
  <si>
    <t>Arquivo Digital:</t>
  </si>
  <si>
    <t>Revisão:</t>
  </si>
  <si>
    <t>CONDIÇÕES GERAIS</t>
  </si>
  <si>
    <t>Espessura do Material
(Chapa de aço carbono)</t>
  </si>
  <si>
    <r>
      <t>170</t>
    </r>
    <r>
      <rPr>
        <sz val="9"/>
        <rFont val="Calibri"/>
        <family val="2"/>
      </rPr>
      <t>µm</t>
    </r>
  </si>
  <si>
    <t>1.9</t>
  </si>
  <si>
    <t>Miolo Triângulo</t>
  </si>
  <si>
    <t>1.8</t>
  </si>
  <si>
    <t xml:space="preserve">Cantoneira fixada a estrutura do quadro para instalação em parede. </t>
  </si>
  <si>
    <t>11.</t>
  </si>
  <si>
    <t>A corrente nominal e de curto circuito suportável dos disjuntores de backup dos DPS devem ser ajustadas conforme recomendações do fabricante do DPS;</t>
  </si>
  <si>
    <t>As dimensões são mínimas devendo ser confirmadas pelo proponente, em função dos componentes ofertados, suportabilidade a curto circuito e elevação de temperatura;</t>
  </si>
  <si>
    <t>12.</t>
  </si>
  <si>
    <t>Para mais informações sobre os critérios para transporte e garantia, ver norma COPASA T.255;</t>
  </si>
  <si>
    <t>13.</t>
  </si>
  <si>
    <t>Espessura da Chaparia de Fechamento:</t>
  </si>
  <si>
    <t>Espessura da Placa de Montagem:</t>
  </si>
  <si>
    <t xml:space="preserve"> FOLHA DE DADOS - PDA EEE</t>
  </si>
  <si>
    <t>Tipo de fecho da porta:</t>
  </si>
  <si>
    <t>Corrente Nominal (ou ajuste térmico):</t>
  </si>
  <si>
    <t>16A</t>
  </si>
  <si>
    <r>
      <t>2,5mm</t>
    </r>
    <r>
      <rPr>
        <vertAlign val="superscript"/>
        <sz val="9"/>
        <rFont val="Arial"/>
        <family val="2"/>
      </rPr>
      <t>2</t>
    </r>
  </si>
  <si>
    <t xml:space="preserve">Dispositivo de Proteção contra Surtos - DPS1 e DPS2 </t>
  </si>
  <si>
    <t>Disjuntor de Backup do DPS - DJS1 e DJS2</t>
  </si>
  <si>
    <t>Contatores Auxiliares - KA1</t>
  </si>
  <si>
    <t>5NA</t>
  </si>
  <si>
    <t>Contatores Auxiliares - KA2, KA3 e KA4</t>
  </si>
  <si>
    <t>4NA</t>
  </si>
  <si>
    <t>Tensão de Alimentação:</t>
  </si>
  <si>
    <t xml:space="preserve">Entrada </t>
  </si>
  <si>
    <t>Saída</t>
  </si>
  <si>
    <t>Comunicação</t>
  </si>
  <si>
    <t>Mínimo de 16 (Dezesseis)</t>
  </si>
  <si>
    <t>Mínimo de 4 (Quatro)</t>
  </si>
  <si>
    <t>13.1</t>
  </si>
  <si>
    <t>13.2</t>
  </si>
  <si>
    <t>13.3</t>
  </si>
  <si>
    <t>Cor:</t>
  </si>
  <si>
    <t>Conforme Projeto</t>
  </si>
  <si>
    <t>13.4</t>
  </si>
  <si>
    <t>13.5</t>
  </si>
  <si>
    <t>13.6</t>
  </si>
  <si>
    <t>IP65, frontal</t>
  </si>
  <si>
    <t>14.1</t>
  </si>
  <si>
    <t>14.2</t>
  </si>
  <si>
    <t>Posições:</t>
  </si>
  <si>
    <t>3 (Três), fixas</t>
  </si>
  <si>
    <t>14.3</t>
  </si>
  <si>
    <t>3NA</t>
  </si>
  <si>
    <t>14.4</t>
  </si>
  <si>
    <t>14.5</t>
  </si>
  <si>
    <t>15.1</t>
  </si>
  <si>
    <t>15.2</t>
  </si>
  <si>
    <t>15.3</t>
  </si>
  <si>
    <t>15.4</t>
  </si>
  <si>
    <t>Corrente mínima suportada pelos contatos:</t>
  </si>
  <si>
    <t>16.1</t>
  </si>
  <si>
    <t>16.2</t>
  </si>
  <si>
    <t>Não retentivo</t>
  </si>
  <si>
    <t>16.3</t>
  </si>
  <si>
    <t>16.4</t>
  </si>
  <si>
    <t>1NA</t>
  </si>
  <si>
    <t>17.1</t>
  </si>
  <si>
    <t>17.2</t>
  </si>
  <si>
    <t>17.3</t>
  </si>
  <si>
    <t>Vermelha</t>
  </si>
  <si>
    <t>17.4</t>
  </si>
  <si>
    <t>1NF</t>
  </si>
  <si>
    <t>Cogumelo, com trava e giro para destravar</t>
  </si>
  <si>
    <t>Sinaleiros - LP1, LP1.1, LP1.2, LP1.3, LP1.4, LP2.1, LP2.2, LP2.3, LP2.4, LP3.1,LP3.2, LP3.3 e LP3.4</t>
  </si>
  <si>
    <t>Botão de Emergência - BE1</t>
  </si>
  <si>
    <t>Botão de Comando - BD1, BD2 e BD3</t>
  </si>
  <si>
    <t>Botões de Comando - TL1, BL1, BL2 e BL3</t>
  </si>
  <si>
    <t>4.3</t>
  </si>
  <si>
    <t>4.4</t>
  </si>
  <si>
    <t>4.5</t>
  </si>
  <si>
    <t>5.6</t>
  </si>
  <si>
    <t>10.6</t>
  </si>
  <si>
    <t>11.5</t>
  </si>
  <si>
    <t>11.6</t>
  </si>
  <si>
    <t>12.6</t>
  </si>
  <si>
    <t>13.7</t>
  </si>
  <si>
    <t>13.8</t>
  </si>
  <si>
    <t xml:space="preserve">Esta Folha de Dados é complementada pelo desenho do Padrão Técnico - P.408 e critérios de fornecimento definidos na Norma COPASA T.255 - "Conjuntos de Manobra, Distribuição, Proteção e Controle de Baixa Tensão, que devem ser integralmente atendidos; </t>
  </si>
  <si>
    <t>Demais materiais, equipamentos e acessórios que não estejam explicitados nesta folha de dados, porém sejam necessários ao perfeito funcionamento do quadro, conforme projeto apresentado no Padrão Técnico P.408, devem ser previstos e instalados pela Proponente;</t>
  </si>
  <si>
    <r>
      <t>CIF</t>
    </r>
    <r>
      <rPr>
        <vertAlign val="superscript"/>
        <sz val="9"/>
        <rFont val="Arial"/>
        <family val="2"/>
      </rPr>
      <t>8</t>
    </r>
  </si>
  <si>
    <r>
      <t>24 meses</t>
    </r>
    <r>
      <rPr>
        <vertAlign val="superscript"/>
        <sz val="9"/>
        <rFont val="Arial"/>
        <family val="2"/>
      </rPr>
      <t>8</t>
    </r>
  </si>
  <si>
    <r>
      <t>Dimensões</t>
    </r>
    <r>
      <rPr>
        <vertAlign val="superscript"/>
        <sz val="9"/>
        <rFont val="Arial"/>
        <family val="2"/>
      </rPr>
      <t>7</t>
    </r>
    <r>
      <rPr>
        <sz val="9"/>
        <rFont val="Arial"/>
        <family val="2"/>
      </rPr>
      <t>:</t>
    </r>
  </si>
  <si>
    <r>
      <t>Interno e Externo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:</t>
    </r>
  </si>
  <si>
    <r>
      <t>Placa de Montagem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:</t>
    </r>
  </si>
  <si>
    <r>
      <t>Sistema de Fixação</t>
    </r>
    <r>
      <rPr>
        <vertAlign val="superscript"/>
        <sz val="9"/>
        <rFont val="Arial"/>
        <family val="2"/>
      </rPr>
      <t>9</t>
    </r>
    <r>
      <rPr>
        <sz val="9"/>
        <rFont val="Arial"/>
        <family val="2"/>
      </rPr>
      <t>:</t>
    </r>
    <r>
      <rPr>
        <vertAlign val="superscript"/>
        <sz val="9"/>
        <rFont val="Arial"/>
        <family val="2"/>
      </rPr>
      <t xml:space="preserve">   </t>
    </r>
  </si>
  <si>
    <t>Disjuntor Geral - DJG</t>
  </si>
  <si>
    <t>Os suportes para fixação em parede, devem permitir que o quadro seja instalado sem a necessidade de acesso ao interior do mesmo, bem como remoção da placa de montagem. O sistema de fixação dos suportes ao quadro deve ser realizado antes da pintura do mesmo. Não é permitido que os quadros sejam furados após a pintura;</t>
  </si>
  <si>
    <t>Relógio de Tempo Real:</t>
  </si>
  <si>
    <t>2.8</t>
  </si>
  <si>
    <t>Linguagem de Programação (Segundo IEC-61131-3):</t>
  </si>
  <si>
    <t>Digital (Optoisolada):</t>
  </si>
  <si>
    <t>PAINEL BT PDA EEE 3 (2+1) CMB 220V</t>
  </si>
  <si>
    <t>Tipo de Fixação:</t>
  </si>
  <si>
    <t>Em trilho DIN</t>
  </si>
  <si>
    <t>2.6</t>
  </si>
  <si>
    <t>Flash:</t>
  </si>
  <si>
    <t>RAM:</t>
  </si>
  <si>
    <t>2.9</t>
  </si>
  <si>
    <t>2.10</t>
  </si>
  <si>
    <t>Acessórios:</t>
  </si>
  <si>
    <t>Cabos de programação, suporte, adaptadores, conectores, etc.</t>
  </si>
  <si>
    <t>Sistema Operacional:</t>
  </si>
  <si>
    <t>Interface com o Usuário:</t>
  </si>
  <si>
    <t>Gráfica</t>
  </si>
  <si>
    <t>Ver nota 6</t>
  </si>
  <si>
    <r>
      <t>Corrente Nominal</t>
    </r>
    <r>
      <rPr>
        <sz val="9"/>
        <rFont val="Arial"/>
        <family val="2"/>
      </rPr>
      <t>:</t>
    </r>
  </si>
  <si>
    <t>Disjuntores - DJ1, DJ2, DJ3 e DJA1</t>
  </si>
  <si>
    <t>6.8</t>
  </si>
  <si>
    <t>7.7</t>
  </si>
  <si>
    <t>14.6</t>
  </si>
  <si>
    <t>14.7</t>
  </si>
  <si>
    <t>14.8</t>
  </si>
  <si>
    <t>18.1</t>
  </si>
  <si>
    <t>18.2</t>
  </si>
  <si>
    <t>18.3</t>
  </si>
  <si>
    <t>18.4</t>
  </si>
  <si>
    <t>2.3</t>
  </si>
  <si>
    <t>2.7</t>
  </si>
  <si>
    <t>220Vac</t>
  </si>
  <si>
    <t>Eficiência:</t>
  </si>
  <si>
    <t>4.6</t>
  </si>
  <si>
    <t>4.7</t>
  </si>
  <si>
    <t>4.8</t>
  </si>
  <si>
    <t>4.9</t>
  </si>
  <si>
    <t>5.7</t>
  </si>
  <si>
    <t>Corrente de curto circuito em conformidade com a NBR IEC 60.947-2 e NBR IEC 60.947-3;</t>
  </si>
  <si>
    <r>
      <t>Tensão de Alimentação</t>
    </r>
    <r>
      <rPr>
        <sz val="9"/>
        <rFont val="Arial"/>
        <family val="2"/>
      </rPr>
      <t>:</t>
    </r>
  </si>
  <si>
    <r>
      <t>Corrente de Curto Circuito suportável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:</t>
    </r>
  </si>
  <si>
    <t>14.</t>
  </si>
  <si>
    <t>O projeto do padrão técnico desta folha de dados está disponível para consulta no site da COPASA, link Licitações e Contratos/Normatização Técnica;</t>
  </si>
  <si>
    <r>
      <t>Bitola Mínima do Cabo de Interligação deste disjuntor</t>
    </r>
    <r>
      <rPr>
        <vertAlign val="superscript"/>
        <sz val="9"/>
        <rFont val="Arial"/>
        <family val="2"/>
      </rPr>
      <t>14</t>
    </r>
    <r>
      <rPr>
        <sz val="9"/>
        <rFont val="Arial"/>
        <family val="2"/>
      </rPr>
      <t>:</t>
    </r>
  </si>
  <si>
    <t>Chave Seletora - CS1, CS2 e CS3</t>
  </si>
  <si>
    <t>Espessura Mínima do Revestimento (conforme T.255):</t>
  </si>
  <si>
    <t>Espessura da porta:</t>
  </si>
  <si>
    <t>Deve ser possível utilizar sinal de corrente (4 a 20mA). A resolução mínima deve ser de 12bits, independente do tipo de sinal empregado.</t>
  </si>
  <si>
    <t>MultiLED</t>
  </si>
  <si>
    <t>A apresentação de cores utilizando norma de classificação diferente da RAL, serão avaliados pela COPASA em relação a sua equivalência com a cor solicitada nesta folha de dados.  Suporte e trilhos internos que não forem pintados devem ser zincados por imersão a quente;</t>
  </si>
  <si>
    <t>Temperatura de Operação:</t>
  </si>
  <si>
    <t>6.9</t>
  </si>
  <si>
    <t>6.10</t>
  </si>
  <si>
    <t>6.11</t>
  </si>
  <si>
    <t xml:space="preserve">Recursos para sinalização local e supervisão remota: </t>
  </si>
  <si>
    <t>Sinalização local por LED:</t>
  </si>
  <si>
    <t>Carga conectada à UPS é alimentada pela rede</t>
  </si>
  <si>
    <t>Carga conectada à UPS é alimentada pela bateria</t>
  </si>
  <si>
    <t>Saídas a relé para supervisão remota:</t>
  </si>
  <si>
    <t>Descarga total das baterias:</t>
  </si>
  <si>
    <t>7.8</t>
  </si>
  <si>
    <t>8.6</t>
  </si>
  <si>
    <t>8.7</t>
  </si>
  <si>
    <t>10.7</t>
  </si>
  <si>
    <t>15.5</t>
  </si>
  <si>
    <t>15.6</t>
  </si>
  <si>
    <t>15.7</t>
  </si>
  <si>
    <t>15.8</t>
  </si>
  <si>
    <t>19.1</t>
  </si>
  <si>
    <t>19.2</t>
  </si>
  <si>
    <t>19.3</t>
  </si>
  <si>
    <t>19.4</t>
  </si>
  <si>
    <t>PAINEL DE AUTOMAÇÃO - PDA
PADRÃO TÉCNICO P.408
PDA PARA ELEVATÓRIA DE ESGOTO COM 3 (2+1) CONJUNTOS MOTOBOMBA
220V-60Hz- ENTRADA 2Ø + PE</t>
  </si>
  <si>
    <t>Os itens descritos nesta folha de dados, demais requisitos e características construtivas definidas na Norma COPASA T.255 e no Padrão Técnico P.408 serão verificados na apresentação do projeto construtivo pela empresa vencedora do certame. Na apresentação do projeto construtivo, a ser realizada somente pela empresa vencedora do certame e CONTRATADA para o fornecimento, deve ser apresentada esta “Folha de Dados” com o campo “PROPOSTO” devidamente preenchido com as informações do material/equipamento com características, obrigatoriamente, iguais ou melhores (superiores) às especificadas. Devem ser apresentados Manual, Catálogo e/ou Datasheet de todos os materiais e equipamentos listados nesta folha de dados, com suas características destacadas conforme informado no campo "Proposto";</t>
  </si>
  <si>
    <t>ESPECIFICAÇÃO TÉCNICA DOS MATERIAIS</t>
  </si>
  <si>
    <t>Mínimo de 8 (Oito)</t>
  </si>
  <si>
    <t>Interface Ethernet:</t>
  </si>
  <si>
    <r>
      <t>Memórias</t>
    </r>
    <r>
      <rPr>
        <vertAlign val="superscript"/>
        <sz val="9"/>
        <rFont val="Arial"/>
        <family val="2"/>
      </rPr>
      <t>13</t>
    </r>
  </si>
  <si>
    <t>Sim, para programa firmware. Informar capacidade.</t>
  </si>
  <si>
    <t>Sim, resguardada por sistema de bateria ou outro, que mantenha a integridade do programa aplicativo em caso de queda de energia. Informar capacidade.</t>
  </si>
  <si>
    <t xml:space="preserve">Backup: </t>
  </si>
  <si>
    <t>Deve possuir memória para backup de programa e arquivos de usuário. Informar capacidade.</t>
  </si>
  <si>
    <r>
      <t>Recursos de Diagnóstico</t>
    </r>
    <r>
      <rPr>
        <vertAlign val="superscript"/>
        <sz val="9"/>
        <rFont val="Arial"/>
        <family val="2"/>
      </rPr>
      <t>11</t>
    </r>
    <r>
      <rPr>
        <sz val="9"/>
        <rFont val="Arial"/>
        <family val="2"/>
      </rPr>
      <t>:</t>
    </r>
  </si>
  <si>
    <t>Sim, por LED</t>
  </si>
  <si>
    <r>
      <t>Software de programação</t>
    </r>
    <r>
      <rPr>
        <vertAlign val="superscript"/>
        <sz val="9"/>
        <rFont val="Arial"/>
        <family val="2"/>
      </rPr>
      <t>15</t>
    </r>
    <r>
      <rPr>
        <sz val="9"/>
        <rFont val="Arial"/>
        <family val="2"/>
      </rPr>
      <t>:</t>
    </r>
  </si>
  <si>
    <t>Sim, licença sem restrição de uso.</t>
  </si>
  <si>
    <t>Windows 7 e superior</t>
  </si>
  <si>
    <t>No mínimo, Ladder-LD, Fuction Block Diagram-FBD e Structured Text-ST</t>
  </si>
  <si>
    <t>Sim, VPN IPSEC</t>
  </si>
  <si>
    <t>Minímo de 1 (uma) entrada para SIMCARD M2M.</t>
  </si>
  <si>
    <t>Minimo 1 (uma) porta RJ45, 10/100 Mbps</t>
  </si>
  <si>
    <t xml:space="preserve">Antena Penta Band de 6dBi, com cabo de 3m, conector SMA macho e base com imã. </t>
  </si>
  <si>
    <t>Web browser ou software fornecido pelo fabricante.</t>
  </si>
  <si>
    <r>
      <t>Tecnologia de rede</t>
    </r>
    <r>
      <rPr>
        <vertAlign val="superscript"/>
        <sz val="9"/>
        <rFont val="Arial"/>
        <family val="2"/>
      </rPr>
      <t>12</t>
    </r>
    <r>
      <rPr>
        <sz val="9"/>
        <rFont val="Arial"/>
        <family val="2"/>
      </rPr>
      <t>:</t>
    </r>
  </si>
  <si>
    <t>Tunelamento VPN:</t>
  </si>
  <si>
    <t>Entrada cartão SIMCARD:</t>
  </si>
  <si>
    <t>Antena:</t>
  </si>
  <si>
    <t>Configuração:</t>
  </si>
  <si>
    <t>Tipo de fixação:</t>
  </si>
  <si>
    <t>Switch Ethernet - SW1</t>
  </si>
  <si>
    <t>Não gerenciável, uso industrial, 10/100 Mbit/s Ethernet</t>
  </si>
  <si>
    <t>Tipo de Porta e quantidade:</t>
  </si>
  <si>
    <t>5 x 10/100Base-Tx, cabo STP, conector RJ45.</t>
  </si>
  <si>
    <t>Característica da Rede:</t>
  </si>
  <si>
    <t>Par Trançado (0-100m)
Topologia - Estrela</t>
  </si>
  <si>
    <t>Diagnósticos por LED:</t>
  </si>
  <si>
    <t>Estado energizado do switch</t>
  </si>
  <si>
    <t>Estado do link</t>
  </si>
  <si>
    <t>Taxa de dados</t>
  </si>
  <si>
    <r>
      <t>Fonte de Alimentação Ininterrupta - UPS1 e BAT1</t>
    </r>
    <r>
      <rPr>
        <b/>
        <vertAlign val="superscript"/>
        <sz val="10"/>
        <rFont val="Arial"/>
        <family val="2"/>
      </rPr>
      <t>17</t>
    </r>
  </si>
  <si>
    <r>
      <t>Tensão de Entrada</t>
    </r>
    <r>
      <rPr>
        <sz val="9"/>
        <rFont val="Arial"/>
        <family val="2"/>
      </rPr>
      <t>:</t>
    </r>
  </si>
  <si>
    <t>Tensão de saída:</t>
  </si>
  <si>
    <t>Corrente de saída:</t>
  </si>
  <si>
    <t>mínimo, 5A</t>
  </si>
  <si>
    <t>&gt;80%</t>
  </si>
  <si>
    <r>
      <t>Entrada exclusiva para bateria</t>
    </r>
    <r>
      <rPr>
        <vertAlign val="superscript"/>
        <sz val="9"/>
        <rFont val="Arial"/>
        <family val="2"/>
      </rPr>
      <t>17</t>
    </r>
    <r>
      <rPr>
        <sz val="9"/>
        <rFont val="Arial"/>
        <family val="2"/>
      </rPr>
      <t>:</t>
    </r>
  </si>
  <si>
    <t>sim, 24Vcc</t>
  </si>
  <si>
    <t>0 à 60ºC</t>
  </si>
  <si>
    <t xml:space="preserve">Capacidade nominal da bateria: </t>
  </si>
  <si>
    <t>mínimo de 7,2Ah</t>
  </si>
  <si>
    <t xml:space="preserve">Tecnologia da bateria: </t>
  </si>
  <si>
    <t>Íons de Lítio, Chumbo Acido selada</t>
  </si>
  <si>
    <t>Curto Circuito na saída:</t>
  </si>
  <si>
    <t>Inversão de polaridade das baterias:</t>
  </si>
  <si>
    <t>Contatores Auxiliares - 1KA1, 1KA2, 1KA3, 1KA4, 2KA1, 2KA2, 2KA3, 2KA4, 3KA1, 3KA2, 3KA3, 3KA4 e KA5</t>
  </si>
  <si>
    <t>Contatores Auxiliares - KA.SD1, KA.SD2, KA.SD3, KA.SD4, KA.SD5, KA.SD6, KA.SD7 e KA.SD8</t>
  </si>
  <si>
    <t>3NA+1NF</t>
  </si>
  <si>
    <t>20.1</t>
  </si>
  <si>
    <t>20.2</t>
  </si>
  <si>
    <t>20.3</t>
  </si>
  <si>
    <t>20.4</t>
  </si>
  <si>
    <t>O software de programação deve permitir, no mínimo, a implementação das seguintes instruções: temporização com base de tempo, mínima de 0,1 e 1 segundo; contadores crescentes e decrescentes; comparações lógicas; operações: "E", "OU", "OU EXCLUSIVO" e "NOT"; funções matemáticas básicas (adição, subtração, multiplicação e divisão; movimentação de blocos de dados (word, byte, bits); algoritmo PID; sequenciamento; registro de eventos; simular, em modo "off-line" a CPU e CLP, permitindo testes sem a necessidade do hardware do CLP.</t>
  </si>
  <si>
    <t>Deve possuir firmware que indique eventuais falhas de hardware e software e indicadores para sinalização do estado da CPU e de cada Entrada/Saída;</t>
  </si>
  <si>
    <t>O CLP deve ser fornecido com os seguintes tipos de memória: Flash, memória para o programa de firmware; RAM, memória do aplicativo, deve ser resguardada por sistema de bateria ou outro que mantenha a integridade do programa aplicativo em caso de queda de energia; Backup do programa fonte, que poderá ser feito por meio de memória interna, entrada SD card ou entrada USB.</t>
  </si>
  <si>
    <t xml:space="preserve"> O software de configuração deve ser fornecido com a licença apropriada para edição e criação de programa aplicativo e permitir o comissionamento, download e upload ao CLP. A mesma deve ser sem prazo de expiração e sem restrição de funcionalidade. Deve ser  fornecida, no mínimo, uma licença de programação a cada 5 (cinco) painéis fornecidos em um mesmo contrato.</t>
  </si>
  <si>
    <t>17.</t>
  </si>
  <si>
    <t xml:space="preserve">A fonte deve possuir entrada para conexão da bateria separada da saída de alimentação da carga. Esta entrada deve possuir as funções de recarregador da bateria quando a alimentação da fonte estiver presente e alimentação da carga pela bateria quando houve falta de energia. Deve possuir proteção contra inversão de polaridade da bateria e descarga total da bateria. </t>
  </si>
  <si>
    <t>18.</t>
  </si>
  <si>
    <r>
      <t>Controlador Lógico Programável - CLP1</t>
    </r>
    <r>
      <rPr>
        <b/>
        <vertAlign val="superscript"/>
        <sz val="10"/>
        <rFont val="Arial"/>
        <family val="2"/>
      </rPr>
      <t>11,13,14,16</t>
    </r>
  </si>
  <si>
    <r>
      <t>Analógica</t>
    </r>
    <r>
      <rPr>
        <vertAlign val="superscript"/>
        <sz val="9"/>
        <rFont val="Arial"/>
        <family val="2"/>
      </rPr>
      <t>16</t>
    </r>
    <r>
      <rPr>
        <sz val="9"/>
        <rFont val="Arial"/>
        <family val="2"/>
      </rPr>
      <t>:</t>
    </r>
  </si>
  <si>
    <r>
      <t>Software de Programação - CLP1</t>
    </r>
    <r>
      <rPr>
        <b/>
        <vertAlign val="superscript"/>
        <sz val="10"/>
        <rFont val="Arial"/>
        <family val="2"/>
      </rPr>
      <t>10,14,15</t>
    </r>
  </si>
  <si>
    <t>1000x600x350mm (AxLxP)</t>
  </si>
  <si>
    <t>Mínimo, 3G e 4G</t>
  </si>
  <si>
    <r>
      <t>Modem 4G - M4G1</t>
    </r>
    <r>
      <rPr>
        <b/>
        <vertAlign val="superscript"/>
        <sz val="10"/>
        <rFont val="Arial"/>
        <family val="2"/>
      </rPr>
      <t>12,14</t>
    </r>
  </si>
  <si>
    <t xml:space="preserve">O CLP e o Modem 4G devem ser fornecidos devidamente programados e comissionados conforme memorial descritivo. A CONTRATADA deve fornecer toda a documentação referente a programação e configuração realizada (mapas de mémoria, programas, aplicativos, etc).  Devem ser fornecidos todos os softwares necessários a configuração e programação do CLP e do Modem 4G. A CONTRATADA deve garantir, por meio de seus fornecedores, suporte técnico por telefone e email, em horario comercial, para auxiliar as equipes técnicas da COPASA ou seus representantes nas atividades de configuração, programação e manutenção do CLP e Modem. Esse suporte deve ser garantido por um periodo mínimo de 24 meses. </t>
  </si>
  <si>
    <t>O modem fornecido deve possuir homologação ANATEL. Deve operar nas frequência e bandas de frequências conforme resoluções da ANATEL para, no mínimo, as tecnologias 3G e 4G. Deve possuir compatibilidade com os protocolos de acesso as rede 3G e 4G (taís como, GPRS, EDGE, HSPDA, HSPA+, LTE, etc.) utilizados pela operadoras de serviço de telefonia movel no Brasil.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</si>
</sst>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c\v"/>
    <numFmt numFmtId="165" formatCode="0&quot;A&quot;"/>
    <numFmt numFmtId="166" formatCode="0\V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8"/>
      <name val="Swis721 BlkEx BT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name val="Calibri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i/>
      <vertAlign val="subscript"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3" fillId="2" borderId="26" xfId="0" applyFont="1" applyFill="1" applyBorder="1" applyAlignment="1">
      <alignment horizontal="center" vertical="center"/>
    </xf>
    <xf numFmtId="0" fontId="1" fillId="0" borderId="0" xfId="0" applyFont="1"/>
    <xf numFmtId="0" fontId="11" fillId="0" borderId="1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4" fillId="0" borderId="12" xfId="0" applyFont="1" applyBorder="1" applyAlignment="1">
      <alignment vertical="top"/>
    </xf>
    <xf numFmtId="0" fontId="11" fillId="0" borderId="0" xfId="0" applyFont="1" applyAlignment="1">
      <alignment vertical="top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4" fontId="2" fillId="4" borderId="15" xfId="0" applyNumberFormat="1" applyFont="1" applyFill="1" applyBorder="1" applyAlignment="1" applyProtection="1">
      <alignment vertical="center" wrapText="1"/>
      <protection locked="0"/>
    </xf>
    <xf numFmtId="4" fontId="2" fillId="4" borderId="17" xfId="0" applyNumberFormat="1" applyFont="1" applyFill="1" applyBorder="1" applyAlignment="1" applyProtection="1">
      <alignment vertical="center" wrapText="1"/>
      <protection locked="0"/>
    </xf>
    <xf numFmtId="4" fontId="2" fillId="4" borderId="16" xfId="0" applyNumberFormat="1" applyFont="1" applyFill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17" xfId="0" applyNumberFormat="1" applyFont="1" applyBorder="1" applyAlignment="1" applyProtection="1">
      <alignment horizontal="center" vertical="center" wrapText="1"/>
      <protection locked="0"/>
    </xf>
    <xf numFmtId="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165" fontId="2" fillId="0" borderId="20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 applyProtection="1">
      <alignment horizontal="center" vertical="center" wrapText="1"/>
      <protection locked="0"/>
    </xf>
    <xf numFmtId="4" fontId="2" fillId="0" borderId="23" xfId="0" applyNumberFormat="1" applyFont="1" applyBorder="1" applyAlignment="1" applyProtection="1">
      <alignment horizontal="center" vertical="center" wrapText="1"/>
      <protection locked="0"/>
    </xf>
    <xf numFmtId="4" fontId="2" fillId="0" borderId="21" xfId="0" applyNumberFormat="1" applyFont="1" applyBorder="1" applyAlignment="1" applyProtection="1">
      <alignment horizontal="center" vertical="center" wrapText="1"/>
      <protection locked="0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" fontId="2" fillId="4" borderId="15" xfId="0" applyNumberFormat="1" applyFont="1" applyFill="1" applyBorder="1" applyAlignment="1" applyProtection="1">
      <alignment vertical="center" wrapText="1"/>
      <protection locked="0"/>
    </xf>
    <xf numFmtId="4" fontId="2" fillId="4" borderId="17" xfId="0" applyNumberFormat="1" applyFont="1" applyFill="1" applyBorder="1" applyAlignment="1" applyProtection="1">
      <alignment vertical="center" wrapText="1"/>
      <protection locked="0"/>
    </xf>
    <xf numFmtId="4" fontId="2" fillId="4" borderId="16" xfId="0" applyNumberFormat="1" applyFont="1" applyFill="1" applyBorder="1" applyAlignment="1" applyProtection="1">
      <alignment vertical="center" wrapText="1"/>
      <protection locked="0"/>
    </xf>
    <xf numFmtId="4" fontId="2" fillId="0" borderId="15" xfId="0" applyNumberFormat="1" applyFont="1" applyBorder="1" applyAlignment="1" applyProtection="1">
      <alignment vertical="center" wrapText="1"/>
      <protection locked="0"/>
    </xf>
    <xf numFmtId="4" fontId="2" fillId="0" borderId="17" xfId="0" applyNumberFormat="1" applyFont="1" applyBorder="1" applyAlignment="1" applyProtection="1">
      <alignment vertical="center" wrapText="1"/>
      <protection locked="0"/>
    </xf>
    <xf numFmtId="4" fontId="2" fillId="0" borderId="16" xfId="0" applyNumberFormat="1" applyFont="1" applyBorder="1" applyAlignment="1" applyProtection="1">
      <alignment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2" fillId="0" borderId="22" xfId="0" applyNumberFormat="1" applyFont="1" applyBorder="1" applyAlignment="1" applyProtection="1">
      <alignment horizontal="center" vertical="center" wrapText="1"/>
      <protection locked="0"/>
    </xf>
    <xf numFmtId="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4" fontId="2" fillId="0" borderId="20" xfId="0" applyNumberFormat="1" applyFont="1" applyBorder="1" applyAlignment="1" applyProtection="1">
      <alignment vertical="center" wrapText="1"/>
      <protection locked="0"/>
    </xf>
    <xf numFmtId="4" fontId="2" fillId="0" borderId="23" xfId="0" applyNumberFormat="1" applyFont="1" applyBorder="1" applyAlignment="1" applyProtection="1">
      <alignment vertical="center" wrapText="1"/>
      <protection locked="0"/>
    </xf>
    <xf numFmtId="4" fontId="2" fillId="0" borderId="21" xfId="0" applyNumberFormat="1" applyFont="1" applyBorder="1" applyAlignment="1" applyProtection="1">
      <alignment vertical="center" wrapText="1"/>
      <protection locked="0"/>
    </xf>
    <xf numFmtId="165" fontId="2" fillId="0" borderId="18" xfId="0" applyNumberFormat="1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 applyProtection="1">
      <alignment vertical="center" wrapText="1"/>
      <protection locked="0"/>
    </xf>
    <xf numFmtId="4" fontId="2" fillId="0" borderId="31" xfId="0" applyNumberFormat="1" applyFont="1" applyBorder="1" applyAlignment="1" applyProtection="1">
      <alignment vertical="center" wrapText="1"/>
      <protection locked="0"/>
    </xf>
    <xf numFmtId="4" fontId="2" fillId="0" borderId="30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0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4" fontId="2" fillId="0" borderId="29" xfId="0" applyNumberFormat="1" applyFont="1" applyBorder="1" applyAlignment="1" applyProtection="1">
      <alignment horizontal="center" vertical="center" wrapText="1"/>
      <protection locked="0"/>
    </xf>
    <xf numFmtId="4" fontId="2" fillId="0" borderId="31" xfId="0" applyNumberFormat="1" applyFont="1" applyBorder="1" applyAlignment="1" applyProtection="1">
      <alignment horizontal="center" vertical="center" wrapText="1"/>
      <protection locked="0"/>
    </xf>
    <xf numFmtId="4" fontId="2" fillId="0" borderId="30" xfId="0" applyNumberFormat="1" applyFont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Alignment="1" applyProtection="1">
      <alignment horizontal="center" vertical="center" wrapText="1"/>
      <protection locked="0"/>
    </xf>
    <xf numFmtId="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5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12" xfId="0" applyNumberFormat="1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4" fontId="2" fillId="0" borderId="8" xfId="0" applyNumberFormat="1" applyFont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66" fontId="2" fillId="0" borderId="17" xfId="0" applyNumberFormat="1" applyFont="1" applyBorder="1" applyAlignment="1">
      <alignment horizontal="center" vertical="center" wrapText="1"/>
    </xf>
    <xf numFmtId="166" fontId="2" fillId="0" borderId="16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4" fontId="9" fillId="0" borderId="12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4" fontId="2" fillId="0" borderId="26" xfId="0" applyNumberFormat="1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59947</xdr:colOff>
      <xdr:row>0</xdr:row>
      <xdr:rowOff>64460</xdr:rowOff>
    </xdr:from>
    <xdr:to>
      <xdr:col>4</xdr:col>
      <xdr:colOff>342136</xdr:colOff>
      <xdr:row>3</xdr:row>
      <xdr:rowOff>145021</xdr:rowOff>
    </xdr:to>
    <xdr:pic>
      <xdr:nvPicPr>
        <xdr:cNvPr id="7" name="Imagem 6" descr="05020200 -EAT BAS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7097" y="102560"/>
          <a:ext cx="148233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42</xdr:row>
      <xdr:rowOff>64460</xdr:rowOff>
    </xdr:from>
    <xdr:to>
      <xdr:col>4</xdr:col>
      <xdr:colOff>342136</xdr:colOff>
      <xdr:row>45</xdr:row>
      <xdr:rowOff>145021</xdr:rowOff>
    </xdr:to>
    <xdr:pic>
      <xdr:nvPicPr>
        <xdr:cNvPr id="8" name="Imagem 7" descr="05020200 -EAT BAS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068" y="103874"/>
          <a:ext cx="1484309" cy="7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42</xdr:row>
      <xdr:rowOff>64460</xdr:rowOff>
    </xdr:from>
    <xdr:to>
      <xdr:col>4</xdr:col>
      <xdr:colOff>342136</xdr:colOff>
      <xdr:row>45</xdr:row>
      <xdr:rowOff>145021</xdr:rowOff>
    </xdr:to>
    <xdr:pic>
      <xdr:nvPicPr>
        <xdr:cNvPr id="10" name="Imagem 9" descr="05020200 -EAT BAS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7097" y="21695735"/>
          <a:ext cx="148233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66297</xdr:colOff>
      <xdr:row>89</xdr:row>
      <xdr:rowOff>70810</xdr:rowOff>
    </xdr:from>
    <xdr:to>
      <xdr:col>4</xdr:col>
      <xdr:colOff>348486</xdr:colOff>
      <xdr:row>92</xdr:row>
      <xdr:rowOff>151371</xdr:rowOff>
    </xdr:to>
    <xdr:pic>
      <xdr:nvPicPr>
        <xdr:cNvPr id="13" name="Imagem 12" descr="05020200 -EAT BAS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23447" y="21552860"/>
          <a:ext cx="1539489" cy="753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149</xdr:row>
      <xdr:rowOff>64460</xdr:rowOff>
    </xdr:from>
    <xdr:to>
      <xdr:col>4</xdr:col>
      <xdr:colOff>342136</xdr:colOff>
      <xdr:row>152</xdr:row>
      <xdr:rowOff>145021</xdr:rowOff>
    </xdr:to>
    <xdr:pic>
      <xdr:nvPicPr>
        <xdr:cNvPr id="2" name="Imagem 1" descr="05020200 -EAT BASICO">
          <a:extLst>
            <a:ext uri="{FF2B5EF4-FFF2-40B4-BE49-F238E27FC236}">
              <a16:creationId xmlns:a16="http://schemas.microsoft.com/office/drawing/2014/main" id="{3987971F-20BD-49B2-9E10-9F00C879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2864" y="30047043"/>
          <a:ext cx="148868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198</xdr:row>
      <xdr:rowOff>64460</xdr:rowOff>
    </xdr:from>
    <xdr:to>
      <xdr:col>4</xdr:col>
      <xdr:colOff>342136</xdr:colOff>
      <xdr:row>201</xdr:row>
      <xdr:rowOff>145021</xdr:rowOff>
    </xdr:to>
    <xdr:pic>
      <xdr:nvPicPr>
        <xdr:cNvPr id="3" name="Imagem 2" descr="05020200 -EAT BASICO">
          <a:extLst>
            <a:ext uri="{FF2B5EF4-FFF2-40B4-BE49-F238E27FC236}">
              <a16:creationId xmlns:a16="http://schemas.microsoft.com/office/drawing/2014/main" id="{23C56088-C6B1-4315-94A8-87287B25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2864" y="38905293"/>
          <a:ext cx="148868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05;talo\Desktop\COPASA\BOOSTER-20221012T175915Z-001\BOOSTER\PDA%20P.408\P.406-2%20-%20FOLHA%20DE%20DADOS%20-%20PAINEL%20BT%20PDA%20EEE%202%20(1+1)%20CMB%202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DADOS"/>
    </sheetNames>
    <sheetDataSet>
      <sheetData sheetId="0">
        <row r="33">
          <cell r="F33" t="str">
            <v>Interface Ethernet:</v>
          </cell>
          <cell r="K33" t="str">
            <v>Mínimo 1 (uma) porta, RJ45, 10/100 Mbps</v>
          </cell>
        </row>
        <row r="34">
          <cell r="F34" t="str">
            <v>Protocolos  Ethernet:</v>
          </cell>
          <cell r="K34" t="str">
            <v>Mínimo, Modbus TCP Cliente /Servidor, MQTT, OPC UA</v>
          </cell>
        </row>
        <row r="35">
          <cell r="F35" t="str">
            <v>Interface Serial:</v>
          </cell>
          <cell r="K35" t="str">
            <v>Mínimo 1 (uma) porta RS485</v>
          </cell>
        </row>
        <row r="36">
          <cell r="F36" t="str">
            <v>Protocolos Seriais:</v>
          </cell>
          <cell r="K36" t="str">
            <v>Mínimo, Modbus RTU Master/Slave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AG222"/>
  <sheetViews>
    <sheetView tabSelected="1" view="pageBreakPreview" zoomScaleSheetLayoutView="100" workbookViewId="0">
      <selection activeCell="O88" sqref="O88:R88"/>
    </sheetView>
  </sheetViews>
  <sheetFormatPr defaultColWidth="9.1796875" defaultRowHeight="12.5" x14ac:dyDescent="0.25"/>
  <cols>
    <col min="1" max="1" width="0.81640625" style="2" customWidth="1"/>
    <col min="2" max="2" width="6" style="26" customWidth="1"/>
    <col min="3" max="7" width="6" style="2" customWidth="1"/>
    <col min="8" max="8" width="1.7265625" style="2" customWidth="1"/>
    <col min="9" max="9" width="6" style="2" customWidth="1"/>
    <col min="10" max="10" width="7.1796875" style="2" customWidth="1"/>
    <col min="11" max="14" width="7" style="2" customWidth="1"/>
    <col min="15" max="18" width="6" style="2" customWidth="1"/>
    <col min="19" max="19" width="0.81640625" style="2" customWidth="1"/>
    <col min="20" max="16384" width="9.1796875" style="2"/>
  </cols>
  <sheetData>
    <row r="1" spans="2:33" ht="15" customHeight="1" x14ac:dyDescent="0.25">
      <c r="B1" s="48"/>
      <c r="C1" s="49"/>
      <c r="D1" s="49"/>
      <c r="E1" s="49"/>
      <c r="F1" s="54" t="s">
        <v>138</v>
      </c>
      <c r="G1" s="55"/>
      <c r="H1" s="56" t="s">
        <v>235</v>
      </c>
      <c r="I1" s="56"/>
      <c r="J1" s="56"/>
      <c r="K1" s="56"/>
      <c r="L1" s="57"/>
      <c r="M1" s="3" t="s">
        <v>139</v>
      </c>
      <c r="N1" s="23">
        <v>2</v>
      </c>
      <c r="O1" s="3" t="s">
        <v>1</v>
      </c>
      <c r="P1" s="4">
        <v>1</v>
      </c>
      <c r="Q1" s="4" t="s">
        <v>2</v>
      </c>
      <c r="R1" s="5">
        <v>5</v>
      </c>
    </row>
    <row r="2" spans="2:33" ht="15" customHeight="1" x14ac:dyDescent="0.25">
      <c r="B2" s="50"/>
      <c r="C2" s="51"/>
      <c r="D2" s="51"/>
      <c r="E2" s="51"/>
      <c r="F2" s="6" t="s">
        <v>0</v>
      </c>
      <c r="G2" s="58" t="s">
        <v>155</v>
      </c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</row>
    <row r="3" spans="2:33" ht="23.15" customHeight="1" x14ac:dyDescent="0.25">
      <c r="B3" s="50"/>
      <c r="C3" s="51"/>
      <c r="D3" s="51"/>
      <c r="E3" s="51"/>
      <c r="F3" s="7"/>
      <c r="G3" s="60" t="s">
        <v>303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2"/>
      <c r="U3" s="8"/>
      <c r="V3" s="9"/>
    </row>
    <row r="4" spans="2:33" ht="15" customHeight="1" x14ac:dyDescent="0.25">
      <c r="B4" s="52"/>
      <c r="C4" s="53"/>
      <c r="D4" s="53"/>
      <c r="E4" s="53"/>
      <c r="F4" s="10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  <c r="U4" s="11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</row>
    <row r="5" spans="2:33" ht="15" customHeight="1" x14ac:dyDescent="0.25">
      <c r="B5" s="71" t="s">
        <v>140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237"/>
      <c r="R5" s="238"/>
      <c r="S5" s="13"/>
    </row>
    <row r="6" spans="2:33" ht="15" customHeight="1" x14ac:dyDescent="0.25">
      <c r="B6" s="239" t="s">
        <v>44</v>
      </c>
      <c r="C6" s="240"/>
      <c r="D6" s="240"/>
      <c r="E6" s="240"/>
      <c r="F6" s="241"/>
      <c r="G6" s="239" t="s">
        <v>45</v>
      </c>
      <c r="H6" s="240"/>
      <c r="I6" s="241"/>
      <c r="J6" s="239" t="s">
        <v>47</v>
      </c>
      <c r="K6" s="240"/>
      <c r="L6" s="241"/>
      <c r="M6" s="239" t="s">
        <v>46</v>
      </c>
      <c r="N6" s="241"/>
      <c r="O6" s="239" t="s">
        <v>133</v>
      </c>
      <c r="P6" s="241"/>
      <c r="Q6" s="239" t="s">
        <v>134</v>
      </c>
      <c r="R6" s="241"/>
      <c r="S6" s="13"/>
    </row>
    <row r="7" spans="2:33" ht="15" customHeight="1" x14ac:dyDescent="0.25">
      <c r="B7" s="242" t="s">
        <v>116</v>
      </c>
      <c r="C7" s="243"/>
      <c r="D7" s="243"/>
      <c r="E7" s="243"/>
      <c r="F7" s="244"/>
      <c r="G7" s="245" t="s">
        <v>118</v>
      </c>
      <c r="H7" s="246"/>
      <c r="I7" s="247"/>
      <c r="J7" s="245" t="s">
        <v>119</v>
      </c>
      <c r="K7" s="246"/>
      <c r="L7" s="247"/>
      <c r="M7" s="248" t="s">
        <v>120</v>
      </c>
      <c r="N7" s="249"/>
      <c r="O7" s="250" t="s">
        <v>223</v>
      </c>
      <c r="P7" s="251"/>
      <c r="Q7" s="245" t="s">
        <v>224</v>
      </c>
      <c r="R7" s="247"/>
      <c r="S7" s="13"/>
    </row>
    <row r="8" spans="2:33" ht="15" customHeight="1" x14ac:dyDescent="0.25">
      <c r="B8" s="214" t="s">
        <v>305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6"/>
      <c r="P8" s="216"/>
      <c r="Q8" s="216"/>
      <c r="R8" s="217"/>
      <c r="S8" s="13"/>
    </row>
    <row r="9" spans="2:33" ht="15" customHeight="1" x14ac:dyDescent="0.25">
      <c r="B9" s="66" t="s">
        <v>5</v>
      </c>
      <c r="C9" s="68" t="s">
        <v>4</v>
      </c>
      <c r="D9" s="69"/>
      <c r="E9" s="69"/>
      <c r="F9" s="69"/>
      <c r="G9" s="69"/>
      <c r="H9" s="69"/>
      <c r="I9" s="69"/>
      <c r="J9" s="70"/>
      <c r="K9" s="68" t="s">
        <v>6</v>
      </c>
      <c r="L9" s="69"/>
      <c r="M9" s="69"/>
      <c r="N9" s="70"/>
      <c r="O9" s="68" t="s">
        <v>7</v>
      </c>
      <c r="P9" s="69"/>
      <c r="Q9" s="69"/>
      <c r="R9" s="70"/>
      <c r="S9" s="15"/>
      <c r="T9" s="15"/>
      <c r="U9" s="15"/>
      <c r="V9" s="12"/>
    </row>
    <row r="10" spans="2:33" ht="12" customHeight="1" x14ac:dyDescent="0.25">
      <c r="B10" s="67"/>
      <c r="C10" s="71"/>
      <c r="D10" s="72"/>
      <c r="E10" s="72"/>
      <c r="F10" s="72"/>
      <c r="G10" s="72"/>
      <c r="H10" s="72"/>
      <c r="I10" s="72"/>
      <c r="J10" s="73"/>
      <c r="K10" s="71"/>
      <c r="L10" s="72"/>
      <c r="M10" s="72"/>
      <c r="N10" s="73"/>
      <c r="O10" s="71"/>
      <c r="P10" s="72"/>
      <c r="Q10" s="72"/>
      <c r="R10" s="73"/>
      <c r="S10" s="16"/>
      <c r="T10" s="16"/>
      <c r="U10" s="16"/>
      <c r="V10" s="12"/>
    </row>
    <row r="11" spans="2:33" ht="15" customHeight="1" x14ac:dyDescent="0.25">
      <c r="B11" s="22">
        <v>1</v>
      </c>
      <c r="C11" s="218" t="s">
        <v>33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20"/>
      <c r="S11" s="17"/>
      <c r="T11" s="17"/>
      <c r="U11" s="17"/>
      <c r="V11" s="12"/>
    </row>
    <row r="12" spans="2:33" ht="15" customHeight="1" x14ac:dyDescent="0.25">
      <c r="B12" s="35" t="s">
        <v>9</v>
      </c>
      <c r="C12" s="90" t="s">
        <v>225</v>
      </c>
      <c r="D12" s="91"/>
      <c r="E12" s="91"/>
      <c r="F12" s="91"/>
      <c r="G12" s="91"/>
      <c r="H12" s="91"/>
      <c r="I12" s="91"/>
      <c r="J12" s="92"/>
      <c r="K12" s="109" t="s">
        <v>372</v>
      </c>
      <c r="L12" s="109"/>
      <c r="M12" s="109"/>
      <c r="N12" s="110"/>
      <c r="O12" s="80"/>
      <c r="P12" s="81"/>
      <c r="Q12" s="81"/>
      <c r="R12" s="82"/>
      <c r="S12" s="14"/>
      <c r="T12" s="12"/>
    </row>
    <row r="13" spans="2:33" ht="15" customHeight="1" x14ac:dyDescent="0.25">
      <c r="B13" s="211" t="s">
        <v>10</v>
      </c>
      <c r="C13" s="114" t="s">
        <v>141</v>
      </c>
      <c r="D13" s="221"/>
      <c r="E13" s="222"/>
      <c r="F13" s="177" t="s">
        <v>277</v>
      </c>
      <c r="G13" s="178"/>
      <c r="H13" s="178"/>
      <c r="I13" s="178"/>
      <c r="J13" s="179"/>
      <c r="K13" s="109" t="s">
        <v>34</v>
      </c>
      <c r="L13" s="109"/>
      <c r="M13" s="109"/>
      <c r="N13" s="110"/>
      <c r="O13" s="80"/>
      <c r="P13" s="81"/>
      <c r="Q13" s="81"/>
      <c r="R13" s="82"/>
      <c r="S13" s="14"/>
      <c r="T13" s="13"/>
    </row>
    <row r="14" spans="2:33" ht="30" customHeight="1" x14ac:dyDescent="0.25">
      <c r="B14" s="211"/>
      <c r="C14" s="223"/>
      <c r="D14" s="221"/>
      <c r="E14" s="222"/>
      <c r="F14" s="177" t="s">
        <v>153</v>
      </c>
      <c r="G14" s="178"/>
      <c r="H14" s="178"/>
      <c r="I14" s="178"/>
      <c r="J14" s="179"/>
      <c r="K14" s="109" t="s">
        <v>34</v>
      </c>
      <c r="L14" s="109"/>
      <c r="M14" s="109"/>
      <c r="N14" s="110"/>
      <c r="O14" s="80"/>
      <c r="P14" s="81"/>
      <c r="Q14" s="81"/>
      <c r="R14" s="82"/>
      <c r="S14" s="14"/>
      <c r="T14" s="13"/>
    </row>
    <row r="15" spans="2:33" ht="30" customHeight="1" x14ac:dyDescent="0.25">
      <c r="B15" s="211"/>
      <c r="C15" s="223"/>
      <c r="D15" s="221"/>
      <c r="E15" s="222"/>
      <c r="F15" s="177" t="s">
        <v>154</v>
      </c>
      <c r="G15" s="178"/>
      <c r="H15" s="178"/>
      <c r="I15" s="178"/>
      <c r="J15" s="179"/>
      <c r="K15" s="109" t="s">
        <v>35</v>
      </c>
      <c r="L15" s="109"/>
      <c r="M15" s="109"/>
      <c r="N15" s="110"/>
      <c r="O15" s="80"/>
      <c r="P15" s="81"/>
      <c r="Q15" s="81"/>
      <c r="R15" s="82"/>
      <c r="S15" s="14"/>
      <c r="T15" s="13"/>
    </row>
    <row r="16" spans="2:33" ht="15" customHeight="1" x14ac:dyDescent="0.25">
      <c r="B16" s="211" t="s">
        <v>11</v>
      </c>
      <c r="C16" s="223" t="s">
        <v>36</v>
      </c>
      <c r="D16" s="221"/>
      <c r="E16" s="222"/>
      <c r="F16" s="177" t="s">
        <v>226</v>
      </c>
      <c r="G16" s="178"/>
      <c r="H16" s="178"/>
      <c r="I16" s="178"/>
      <c r="J16" s="179"/>
      <c r="K16" s="109" t="s">
        <v>37</v>
      </c>
      <c r="L16" s="109"/>
      <c r="M16" s="109"/>
      <c r="N16" s="110"/>
      <c r="O16" s="80"/>
      <c r="P16" s="81"/>
      <c r="Q16" s="81"/>
      <c r="R16" s="82"/>
      <c r="S16" s="14"/>
      <c r="T16" s="13"/>
    </row>
    <row r="17" spans="2:22" ht="15" customHeight="1" x14ac:dyDescent="0.25">
      <c r="B17" s="211"/>
      <c r="C17" s="223"/>
      <c r="D17" s="221"/>
      <c r="E17" s="222"/>
      <c r="F17" s="177" t="s">
        <v>227</v>
      </c>
      <c r="G17" s="178"/>
      <c r="H17" s="178"/>
      <c r="I17" s="178"/>
      <c r="J17" s="179"/>
      <c r="K17" s="109" t="s">
        <v>121</v>
      </c>
      <c r="L17" s="109"/>
      <c r="M17" s="109"/>
      <c r="N17" s="110"/>
      <c r="O17" s="80"/>
      <c r="P17" s="81"/>
      <c r="Q17" s="81"/>
      <c r="R17" s="82"/>
      <c r="S17" s="14"/>
      <c r="T17" s="13"/>
    </row>
    <row r="18" spans="2:22" ht="16" customHeight="1" x14ac:dyDescent="0.25">
      <c r="B18" s="35" t="s">
        <v>12</v>
      </c>
      <c r="C18" s="90" t="s">
        <v>276</v>
      </c>
      <c r="D18" s="91"/>
      <c r="E18" s="91"/>
      <c r="F18" s="91"/>
      <c r="G18" s="91"/>
      <c r="H18" s="91"/>
      <c r="I18" s="91"/>
      <c r="J18" s="92"/>
      <c r="K18" s="109" t="s">
        <v>142</v>
      </c>
      <c r="L18" s="109"/>
      <c r="M18" s="109"/>
      <c r="N18" s="110"/>
      <c r="O18" s="80"/>
      <c r="P18" s="81"/>
      <c r="Q18" s="81"/>
      <c r="R18" s="82"/>
      <c r="S18" s="14"/>
      <c r="T18" s="13"/>
    </row>
    <row r="19" spans="2:22" ht="15" customHeight="1" x14ac:dyDescent="0.25">
      <c r="B19" s="35" t="s">
        <v>13</v>
      </c>
      <c r="C19" s="90" t="s">
        <v>38</v>
      </c>
      <c r="D19" s="91"/>
      <c r="E19" s="91"/>
      <c r="F19" s="91"/>
      <c r="G19" s="91"/>
      <c r="H19" s="91"/>
      <c r="I19" s="91"/>
      <c r="J19" s="92"/>
      <c r="K19" s="109" t="s">
        <v>122</v>
      </c>
      <c r="L19" s="109"/>
      <c r="M19" s="109"/>
      <c r="N19" s="110"/>
      <c r="O19" s="80"/>
      <c r="P19" s="81"/>
      <c r="Q19" s="81"/>
      <c r="R19" s="82"/>
      <c r="S19" s="14"/>
      <c r="T19" s="13"/>
    </row>
    <row r="20" spans="2:22" ht="15" customHeight="1" x14ac:dyDescent="0.25">
      <c r="B20" s="35" t="s">
        <v>40</v>
      </c>
      <c r="C20" s="90" t="s">
        <v>39</v>
      </c>
      <c r="D20" s="91"/>
      <c r="E20" s="91"/>
      <c r="F20" s="91"/>
      <c r="G20" s="91"/>
      <c r="H20" s="91"/>
      <c r="I20" s="91"/>
      <c r="J20" s="92"/>
      <c r="K20" s="109" t="s">
        <v>123</v>
      </c>
      <c r="L20" s="109"/>
      <c r="M20" s="109"/>
      <c r="N20" s="110"/>
      <c r="O20" s="80"/>
      <c r="P20" s="81"/>
      <c r="Q20" s="81"/>
      <c r="R20" s="82"/>
      <c r="S20" s="14"/>
      <c r="T20" s="13"/>
    </row>
    <row r="21" spans="2:22" ht="15" customHeight="1" x14ac:dyDescent="0.25">
      <c r="B21" s="211" t="s">
        <v>117</v>
      </c>
      <c r="C21" s="90" t="s">
        <v>41</v>
      </c>
      <c r="D21" s="91"/>
      <c r="E21" s="91"/>
      <c r="F21" s="91"/>
      <c r="G21" s="91"/>
      <c r="H21" s="91"/>
      <c r="I21" s="91"/>
      <c r="J21" s="92"/>
      <c r="K21" s="108" t="s">
        <v>42</v>
      </c>
      <c r="L21" s="109"/>
      <c r="M21" s="109"/>
      <c r="N21" s="110"/>
      <c r="O21" s="80"/>
      <c r="P21" s="81"/>
      <c r="Q21" s="81"/>
      <c r="R21" s="82"/>
      <c r="S21" s="210"/>
      <c r="T21" s="210"/>
      <c r="U21" s="210"/>
      <c r="V21" s="13"/>
    </row>
    <row r="22" spans="2:22" ht="15" customHeight="1" x14ac:dyDescent="0.25">
      <c r="B22" s="211"/>
      <c r="C22" s="90"/>
      <c r="D22" s="91"/>
      <c r="E22" s="91"/>
      <c r="F22" s="91"/>
      <c r="G22" s="91"/>
      <c r="H22" s="91"/>
      <c r="I22" s="91"/>
      <c r="J22" s="92"/>
      <c r="K22" s="108"/>
      <c r="L22" s="109"/>
      <c r="M22" s="109"/>
      <c r="N22" s="110"/>
      <c r="O22" s="80"/>
      <c r="P22" s="81"/>
      <c r="Q22" s="81"/>
      <c r="R22" s="82"/>
      <c r="S22" s="210"/>
      <c r="T22" s="210"/>
      <c r="U22" s="210"/>
      <c r="V22" s="13"/>
    </row>
    <row r="23" spans="2:22" ht="36.75" customHeight="1" x14ac:dyDescent="0.25">
      <c r="B23" s="37" t="s">
        <v>145</v>
      </c>
      <c r="C23" s="90" t="s">
        <v>228</v>
      </c>
      <c r="D23" s="91"/>
      <c r="E23" s="91"/>
      <c r="F23" s="91"/>
      <c r="G23" s="91"/>
      <c r="H23" s="91"/>
      <c r="I23" s="91"/>
      <c r="J23" s="92"/>
      <c r="K23" s="109" t="s">
        <v>146</v>
      </c>
      <c r="L23" s="109"/>
      <c r="M23" s="109"/>
      <c r="N23" s="110"/>
      <c r="O23" s="80"/>
      <c r="P23" s="81"/>
      <c r="Q23" s="81"/>
      <c r="R23" s="82"/>
      <c r="S23" s="24"/>
      <c r="T23" s="24"/>
      <c r="U23" s="24"/>
      <c r="V23" s="13"/>
    </row>
    <row r="24" spans="2:22" ht="16" customHeight="1" x14ac:dyDescent="0.25">
      <c r="B24" s="37" t="s">
        <v>143</v>
      </c>
      <c r="C24" s="90" t="s">
        <v>156</v>
      </c>
      <c r="D24" s="91"/>
      <c r="E24" s="91"/>
      <c r="F24" s="91"/>
      <c r="G24" s="91"/>
      <c r="H24" s="91"/>
      <c r="I24" s="91"/>
      <c r="J24" s="92"/>
      <c r="K24" s="109" t="s">
        <v>144</v>
      </c>
      <c r="L24" s="109"/>
      <c r="M24" s="109"/>
      <c r="N24" s="110"/>
      <c r="O24" s="80"/>
      <c r="P24" s="81"/>
      <c r="Q24" s="81"/>
      <c r="R24" s="82"/>
      <c r="S24" s="24"/>
      <c r="T24" s="24"/>
      <c r="U24" s="24"/>
      <c r="V24" s="13"/>
    </row>
    <row r="25" spans="2:22" ht="15" customHeight="1" x14ac:dyDescent="0.25">
      <c r="B25" s="1">
        <v>2</v>
      </c>
      <c r="C25" s="96" t="s">
        <v>369</v>
      </c>
      <c r="D25" s="97"/>
      <c r="E25" s="97"/>
      <c r="F25" s="97"/>
      <c r="G25" s="97"/>
      <c r="H25" s="97"/>
      <c r="I25" s="97"/>
      <c r="J25" s="97"/>
      <c r="K25" s="212"/>
      <c r="L25" s="212"/>
      <c r="M25" s="212"/>
      <c r="N25" s="212"/>
      <c r="O25" s="212"/>
      <c r="P25" s="212"/>
      <c r="Q25" s="212"/>
      <c r="R25" s="213"/>
      <c r="S25" s="12"/>
    </row>
    <row r="26" spans="2:22" ht="15" customHeight="1" x14ac:dyDescent="0.25">
      <c r="B26" s="33" t="s">
        <v>14</v>
      </c>
      <c r="C26" s="90" t="s">
        <v>48</v>
      </c>
      <c r="D26" s="91"/>
      <c r="E26" s="91"/>
      <c r="F26" s="91"/>
      <c r="G26" s="91"/>
      <c r="H26" s="91"/>
      <c r="I26" s="91"/>
      <c r="J26" s="92"/>
      <c r="K26" s="108" t="s">
        <v>59</v>
      </c>
      <c r="L26" s="109"/>
      <c r="M26" s="109"/>
      <c r="N26" s="110"/>
      <c r="O26" s="80"/>
      <c r="P26" s="81"/>
      <c r="Q26" s="81"/>
      <c r="R26" s="82"/>
      <c r="S26" s="12"/>
    </row>
    <row r="27" spans="2:22" ht="15" customHeight="1" x14ac:dyDescent="0.25">
      <c r="B27" s="33" t="s">
        <v>15</v>
      </c>
      <c r="C27" s="90" t="s">
        <v>270</v>
      </c>
      <c r="D27" s="91"/>
      <c r="E27" s="91"/>
      <c r="F27" s="91"/>
      <c r="G27" s="91"/>
      <c r="H27" s="91"/>
      <c r="I27" s="91"/>
      <c r="J27" s="92"/>
      <c r="K27" s="108" t="s">
        <v>130</v>
      </c>
      <c r="L27" s="109"/>
      <c r="M27" s="109"/>
      <c r="N27" s="110"/>
      <c r="O27" s="120"/>
      <c r="P27" s="121"/>
      <c r="Q27" s="121"/>
      <c r="R27" s="122"/>
      <c r="S27" s="12"/>
    </row>
    <row r="28" spans="2:22" ht="15" customHeight="1" x14ac:dyDescent="0.25">
      <c r="B28" s="33" t="s">
        <v>260</v>
      </c>
      <c r="C28" s="90" t="s">
        <v>236</v>
      </c>
      <c r="D28" s="91"/>
      <c r="E28" s="91"/>
      <c r="F28" s="91"/>
      <c r="G28" s="91"/>
      <c r="H28" s="91"/>
      <c r="I28" s="91"/>
      <c r="J28" s="92"/>
      <c r="K28" s="108" t="s">
        <v>237</v>
      </c>
      <c r="L28" s="109"/>
      <c r="M28" s="109"/>
      <c r="N28" s="110"/>
      <c r="O28" s="120"/>
      <c r="P28" s="121"/>
      <c r="Q28" s="121"/>
      <c r="R28" s="122"/>
      <c r="S28" s="12"/>
    </row>
    <row r="29" spans="2:22" ht="15" customHeight="1" x14ac:dyDescent="0.25">
      <c r="B29" s="83" t="s">
        <v>16</v>
      </c>
      <c r="C29" s="114" t="s">
        <v>167</v>
      </c>
      <c r="D29" s="221"/>
      <c r="E29" s="222"/>
      <c r="F29" s="177" t="s">
        <v>234</v>
      </c>
      <c r="G29" s="178"/>
      <c r="H29" s="178"/>
      <c r="I29" s="178"/>
      <c r="J29" s="179"/>
      <c r="K29" s="115" t="s">
        <v>170</v>
      </c>
      <c r="L29" s="115"/>
      <c r="M29" s="115"/>
      <c r="N29" s="116"/>
      <c r="O29" s="80"/>
      <c r="P29" s="81"/>
      <c r="Q29" s="81"/>
      <c r="R29" s="82"/>
      <c r="S29" s="14"/>
      <c r="T29" s="13"/>
    </row>
    <row r="30" spans="2:22" ht="15" customHeight="1" x14ac:dyDescent="0.25">
      <c r="B30" s="153"/>
      <c r="C30" s="223"/>
      <c r="D30" s="221"/>
      <c r="E30" s="222"/>
      <c r="F30" s="177" t="s">
        <v>370</v>
      </c>
      <c r="G30" s="178"/>
      <c r="H30" s="178"/>
      <c r="I30" s="178"/>
      <c r="J30" s="179"/>
      <c r="K30" s="115" t="s">
        <v>171</v>
      </c>
      <c r="L30" s="115"/>
      <c r="M30" s="115"/>
      <c r="N30" s="116"/>
      <c r="O30" s="80"/>
      <c r="P30" s="81"/>
      <c r="Q30" s="81"/>
      <c r="R30" s="82"/>
      <c r="S30" s="14"/>
      <c r="T30" s="13"/>
    </row>
    <row r="31" spans="2:22" ht="15" customHeight="1" x14ac:dyDescent="0.25">
      <c r="B31" s="83" t="s">
        <v>17</v>
      </c>
      <c r="C31" s="114" t="s">
        <v>168</v>
      </c>
      <c r="D31" s="221"/>
      <c r="E31" s="222"/>
      <c r="F31" s="177" t="s">
        <v>234</v>
      </c>
      <c r="G31" s="178"/>
      <c r="H31" s="178"/>
      <c r="I31" s="178"/>
      <c r="J31" s="179"/>
      <c r="K31" s="115" t="s">
        <v>306</v>
      </c>
      <c r="L31" s="115"/>
      <c r="M31" s="115"/>
      <c r="N31" s="116"/>
      <c r="O31" s="80"/>
      <c r="P31" s="81"/>
      <c r="Q31" s="81"/>
      <c r="R31" s="82"/>
      <c r="S31" s="14"/>
      <c r="T31" s="13"/>
    </row>
    <row r="32" spans="2:22" ht="15" customHeight="1" x14ac:dyDescent="0.25">
      <c r="B32" s="153"/>
      <c r="C32" s="223"/>
      <c r="D32" s="221"/>
      <c r="E32" s="222"/>
      <c r="F32" s="177" t="s">
        <v>370</v>
      </c>
      <c r="G32" s="178"/>
      <c r="H32" s="178"/>
      <c r="I32" s="178"/>
      <c r="J32" s="179"/>
      <c r="K32" s="115" t="s">
        <v>171</v>
      </c>
      <c r="L32" s="115"/>
      <c r="M32" s="115"/>
      <c r="N32" s="116"/>
      <c r="O32" s="80"/>
      <c r="P32" s="81"/>
      <c r="Q32" s="81"/>
      <c r="R32" s="82"/>
      <c r="S32" s="14"/>
      <c r="T32" s="13"/>
    </row>
    <row r="33" spans="2:33" ht="25.4" customHeight="1" x14ac:dyDescent="0.25">
      <c r="B33" s="83" t="s">
        <v>238</v>
      </c>
      <c r="C33" s="154" t="s">
        <v>169</v>
      </c>
      <c r="D33" s="227"/>
      <c r="E33" s="155"/>
      <c r="F33" s="177" t="str">
        <f>'[1]FOLHA DE DADOS'!F33</f>
        <v>Interface Ethernet:</v>
      </c>
      <c r="G33" s="178"/>
      <c r="H33" s="178"/>
      <c r="I33" s="178"/>
      <c r="J33" s="179"/>
      <c r="K33" s="108" t="str">
        <f>'[1]FOLHA DE DADOS'!K33</f>
        <v>Mínimo 1 (uma) porta, RJ45, 10/100 Mbps</v>
      </c>
      <c r="L33" s="115"/>
      <c r="M33" s="115"/>
      <c r="N33" s="116"/>
      <c r="O33" s="80"/>
      <c r="P33" s="81"/>
      <c r="Q33" s="81"/>
      <c r="R33" s="82"/>
      <c r="S33" s="14"/>
      <c r="T33" s="13"/>
    </row>
    <row r="34" spans="2:33" ht="30" customHeight="1" x14ac:dyDescent="0.25">
      <c r="B34" s="84"/>
      <c r="C34" s="156"/>
      <c r="D34" s="228"/>
      <c r="E34" s="157"/>
      <c r="F34" s="177" t="str">
        <f>'[1]FOLHA DE DADOS'!F34</f>
        <v>Protocolos  Ethernet:</v>
      </c>
      <c r="G34" s="178"/>
      <c r="H34" s="178"/>
      <c r="I34" s="178"/>
      <c r="J34" s="179"/>
      <c r="K34" s="108" t="str">
        <f>'[1]FOLHA DE DADOS'!K34</f>
        <v>Mínimo, Modbus TCP Cliente /Servidor, MQTT, OPC UA</v>
      </c>
      <c r="L34" s="115"/>
      <c r="M34" s="115"/>
      <c r="N34" s="116"/>
      <c r="O34" s="80"/>
      <c r="P34" s="81"/>
      <c r="Q34" s="81"/>
      <c r="R34" s="82"/>
      <c r="S34" s="14"/>
      <c r="T34" s="13"/>
    </row>
    <row r="35" spans="2:33" ht="15" customHeight="1" x14ac:dyDescent="0.25">
      <c r="B35" s="84"/>
      <c r="C35" s="156"/>
      <c r="D35" s="228"/>
      <c r="E35" s="157"/>
      <c r="F35" s="177" t="str">
        <f>'[1]FOLHA DE DADOS'!F35</f>
        <v>Interface Serial:</v>
      </c>
      <c r="G35" s="178"/>
      <c r="H35" s="178"/>
      <c r="I35" s="178"/>
      <c r="J35" s="179"/>
      <c r="K35" s="108" t="str">
        <f>'[1]FOLHA DE DADOS'!K35</f>
        <v>Mínimo 1 (uma) porta RS485</v>
      </c>
      <c r="L35" s="115"/>
      <c r="M35" s="115"/>
      <c r="N35" s="116"/>
      <c r="O35" s="80"/>
      <c r="P35" s="81"/>
      <c r="Q35" s="81"/>
      <c r="R35" s="82"/>
      <c r="S35" s="14"/>
      <c r="T35" s="13"/>
    </row>
    <row r="36" spans="2:33" ht="30" customHeight="1" x14ac:dyDescent="0.25">
      <c r="B36" s="153"/>
      <c r="C36" s="158"/>
      <c r="D36" s="229"/>
      <c r="E36" s="159"/>
      <c r="F36" s="177" t="str">
        <f>'[1]FOLHA DE DADOS'!F36</f>
        <v>Protocolos Seriais:</v>
      </c>
      <c r="G36" s="178"/>
      <c r="H36" s="178"/>
      <c r="I36" s="178"/>
      <c r="J36" s="179"/>
      <c r="K36" s="108" t="str">
        <f>'[1]FOLHA DE DADOS'!K36</f>
        <v>Mínimo, Modbus RTU Master/Slave</v>
      </c>
      <c r="L36" s="115"/>
      <c r="M36" s="115"/>
      <c r="N36" s="116"/>
      <c r="O36" s="80"/>
      <c r="P36" s="81"/>
      <c r="Q36" s="81"/>
      <c r="R36" s="82"/>
      <c r="S36" s="14"/>
      <c r="T36" s="13"/>
    </row>
    <row r="37" spans="2:33" ht="30" customHeight="1" x14ac:dyDescent="0.25">
      <c r="B37" s="83" t="s">
        <v>261</v>
      </c>
      <c r="C37" s="154" t="s">
        <v>308</v>
      </c>
      <c r="D37" s="227"/>
      <c r="E37" s="155"/>
      <c r="F37" s="177" t="s">
        <v>239</v>
      </c>
      <c r="G37" s="178"/>
      <c r="H37" s="178"/>
      <c r="I37" s="178"/>
      <c r="J37" s="179"/>
      <c r="K37" s="109" t="s">
        <v>309</v>
      </c>
      <c r="L37" s="109"/>
      <c r="M37" s="109"/>
      <c r="N37" s="110"/>
      <c r="O37" s="80"/>
      <c r="P37" s="81"/>
      <c r="Q37" s="81"/>
      <c r="R37" s="82"/>
      <c r="S37" s="14"/>
      <c r="T37" s="13"/>
    </row>
    <row r="38" spans="2:33" ht="75" customHeight="1" x14ac:dyDescent="0.25">
      <c r="B38" s="84"/>
      <c r="C38" s="156"/>
      <c r="D38" s="228"/>
      <c r="E38" s="157"/>
      <c r="F38" s="177" t="s">
        <v>240</v>
      </c>
      <c r="G38" s="178"/>
      <c r="H38" s="178"/>
      <c r="I38" s="178"/>
      <c r="J38" s="179"/>
      <c r="K38" s="109" t="s">
        <v>310</v>
      </c>
      <c r="L38" s="109"/>
      <c r="M38" s="109"/>
      <c r="N38" s="110"/>
      <c r="O38" s="80"/>
      <c r="P38" s="81"/>
      <c r="Q38" s="81"/>
      <c r="R38" s="82"/>
      <c r="S38" s="14"/>
      <c r="T38" s="13"/>
    </row>
    <row r="39" spans="2:33" ht="50.15" customHeight="1" x14ac:dyDescent="0.25">
      <c r="B39" s="84"/>
      <c r="C39" s="156"/>
      <c r="D39" s="228"/>
      <c r="E39" s="157"/>
      <c r="F39" s="177" t="s">
        <v>311</v>
      </c>
      <c r="G39" s="178"/>
      <c r="H39" s="178"/>
      <c r="I39" s="178"/>
      <c r="J39" s="179"/>
      <c r="K39" s="109" t="s">
        <v>312</v>
      </c>
      <c r="L39" s="109"/>
      <c r="M39" s="109"/>
      <c r="N39" s="110"/>
      <c r="O39" s="80"/>
      <c r="P39" s="81"/>
      <c r="Q39" s="81"/>
      <c r="R39" s="82"/>
      <c r="S39" s="14"/>
      <c r="T39" s="13"/>
    </row>
    <row r="40" spans="2:33" ht="15" customHeight="1" x14ac:dyDescent="0.25">
      <c r="B40" s="33" t="s">
        <v>232</v>
      </c>
      <c r="C40" s="93" t="s">
        <v>231</v>
      </c>
      <c r="D40" s="94"/>
      <c r="E40" s="94"/>
      <c r="F40" s="94"/>
      <c r="G40" s="94"/>
      <c r="H40" s="94"/>
      <c r="I40" s="94"/>
      <c r="J40" s="95"/>
      <c r="K40" s="111" t="s">
        <v>3</v>
      </c>
      <c r="L40" s="112"/>
      <c r="M40" s="112"/>
      <c r="N40" s="113"/>
      <c r="O40" s="120"/>
      <c r="P40" s="121"/>
      <c r="Q40" s="121"/>
      <c r="R40" s="122"/>
      <c r="S40" s="12"/>
    </row>
    <row r="41" spans="2:33" ht="15" customHeight="1" x14ac:dyDescent="0.25">
      <c r="B41" s="33" t="s">
        <v>241</v>
      </c>
      <c r="C41" s="90" t="s">
        <v>313</v>
      </c>
      <c r="D41" s="91"/>
      <c r="E41" s="91"/>
      <c r="F41" s="91"/>
      <c r="G41" s="91"/>
      <c r="H41" s="91"/>
      <c r="I41" s="91"/>
      <c r="J41" s="92"/>
      <c r="K41" s="108" t="s">
        <v>314</v>
      </c>
      <c r="L41" s="109"/>
      <c r="M41" s="109"/>
      <c r="N41" s="110"/>
      <c r="O41" s="120"/>
      <c r="P41" s="121"/>
      <c r="Q41" s="121"/>
      <c r="R41" s="122"/>
      <c r="S41" s="12"/>
    </row>
    <row r="42" spans="2:33" ht="40" customHeight="1" x14ac:dyDescent="0.25">
      <c r="B42" s="18" t="s">
        <v>242</v>
      </c>
      <c r="C42" s="144" t="s">
        <v>243</v>
      </c>
      <c r="D42" s="145"/>
      <c r="E42" s="145"/>
      <c r="F42" s="145"/>
      <c r="G42" s="145"/>
      <c r="H42" s="145"/>
      <c r="I42" s="145"/>
      <c r="J42" s="146"/>
      <c r="K42" s="180" t="s">
        <v>244</v>
      </c>
      <c r="L42" s="181"/>
      <c r="M42" s="181"/>
      <c r="N42" s="182"/>
      <c r="O42" s="150"/>
      <c r="P42" s="151"/>
      <c r="Q42" s="151"/>
      <c r="R42" s="152"/>
      <c r="S42" s="12"/>
    </row>
    <row r="43" spans="2:33" ht="15" customHeight="1" x14ac:dyDescent="0.25">
      <c r="B43" s="48"/>
      <c r="C43" s="49"/>
      <c r="D43" s="49"/>
      <c r="E43" s="49"/>
      <c r="F43" s="54" t="s">
        <v>138</v>
      </c>
      <c r="G43" s="55"/>
      <c r="H43" s="56" t="str">
        <f>$H$1</f>
        <v>PAINEL BT PDA EEE 3 (2+1) CMB 220V</v>
      </c>
      <c r="I43" s="56"/>
      <c r="J43" s="56"/>
      <c r="K43" s="56"/>
      <c r="L43" s="57"/>
      <c r="M43" s="3" t="s">
        <v>139</v>
      </c>
      <c r="N43" s="23">
        <f>N1</f>
        <v>2</v>
      </c>
      <c r="O43" s="3" t="s">
        <v>1</v>
      </c>
      <c r="P43" s="4">
        <f>P1+1</f>
        <v>2</v>
      </c>
      <c r="Q43" s="4" t="s">
        <v>2</v>
      </c>
      <c r="R43" s="5">
        <f>$R$1</f>
        <v>5</v>
      </c>
    </row>
    <row r="44" spans="2:33" ht="15" customHeight="1" x14ac:dyDescent="0.25">
      <c r="B44" s="50"/>
      <c r="C44" s="51"/>
      <c r="D44" s="51"/>
      <c r="E44" s="51"/>
      <c r="F44" s="6" t="s">
        <v>0</v>
      </c>
      <c r="G44" s="58" t="str">
        <f>$G$2</f>
        <v xml:space="preserve"> FOLHA DE DADOS - PDA EEE</v>
      </c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9"/>
    </row>
    <row r="45" spans="2:33" ht="23.15" customHeight="1" x14ac:dyDescent="0.25">
      <c r="B45" s="50"/>
      <c r="C45" s="51"/>
      <c r="D45" s="51"/>
      <c r="E45" s="51"/>
      <c r="F45" s="7"/>
      <c r="G45" s="60" t="str">
        <f>$G$3</f>
        <v>PAINEL DE AUTOMAÇÃO - PDA
PADRÃO TÉCNICO P.408
PDA PARA ELEVATÓRIA DE ESGOTO COM 3 (2+1) CONJUNTOS MOTOBOMBA
220V-60Hz- ENTRADA 2Ø + PE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  <c r="U45" s="8"/>
      <c r="V45" s="9"/>
    </row>
    <row r="46" spans="2:33" ht="15" customHeight="1" x14ac:dyDescent="0.25">
      <c r="B46" s="52"/>
      <c r="C46" s="53"/>
      <c r="D46" s="53"/>
      <c r="E46" s="53"/>
      <c r="F46" s="10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4"/>
      <c r="U46" s="11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2:33" ht="15" customHeight="1" x14ac:dyDescent="0.25">
      <c r="B47" s="66" t="s">
        <v>5</v>
      </c>
      <c r="C47" s="68" t="s">
        <v>4</v>
      </c>
      <c r="D47" s="69"/>
      <c r="E47" s="69"/>
      <c r="F47" s="69"/>
      <c r="G47" s="69"/>
      <c r="H47" s="69"/>
      <c r="I47" s="69"/>
      <c r="J47" s="70"/>
      <c r="K47" s="68" t="s">
        <v>6</v>
      </c>
      <c r="L47" s="69"/>
      <c r="M47" s="69"/>
      <c r="N47" s="70"/>
      <c r="O47" s="68" t="s">
        <v>7</v>
      </c>
      <c r="P47" s="69"/>
      <c r="Q47" s="69"/>
      <c r="R47" s="70"/>
    </row>
    <row r="48" spans="2:33" ht="15" customHeight="1" x14ac:dyDescent="0.25">
      <c r="B48" s="67"/>
      <c r="C48" s="71"/>
      <c r="D48" s="72"/>
      <c r="E48" s="72"/>
      <c r="F48" s="72"/>
      <c r="G48" s="72"/>
      <c r="H48" s="72"/>
      <c r="I48" s="72"/>
      <c r="J48" s="73"/>
      <c r="K48" s="71"/>
      <c r="L48" s="72"/>
      <c r="M48" s="72"/>
      <c r="N48" s="73"/>
      <c r="O48" s="71"/>
      <c r="P48" s="72"/>
      <c r="Q48" s="72"/>
      <c r="R48" s="73"/>
      <c r="S48" s="12"/>
    </row>
    <row r="49" spans="2:20" ht="15" customHeight="1" x14ac:dyDescent="0.25">
      <c r="B49" s="1">
        <v>3</v>
      </c>
      <c r="C49" s="96" t="s">
        <v>371</v>
      </c>
      <c r="D49" s="97"/>
      <c r="E49" s="97"/>
      <c r="F49" s="97"/>
      <c r="G49" s="97"/>
      <c r="H49" s="97"/>
      <c r="I49" s="97"/>
      <c r="J49" s="97"/>
      <c r="K49" s="212"/>
      <c r="L49" s="212"/>
      <c r="M49" s="212"/>
      <c r="N49" s="212"/>
      <c r="O49" s="212"/>
      <c r="P49" s="212"/>
      <c r="Q49" s="212"/>
      <c r="R49" s="213"/>
      <c r="S49" s="12"/>
    </row>
    <row r="50" spans="2:20" ht="15" customHeight="1" x14ac:dyDescent="0.25">
      <c r="B50" s="29" t="s">
        <v>18</v>
      </c>
      <c r="C50" s="255" t="s">
        <v>315</v>
      </c>
      <c r="D50" s="256"/>
      <c r="E50" s="256"/>
      <c r="F50" s="256"/>
      <c r="G50" s="256"/>
      <c r="H50" s="256"/>
      <c r="I50" s="256"/>
      <c r="J50" s="257"/>
      <c r="K50" s="258" t="s">
        <v>316</v>
      </c>
      <c r="L50" s="258"/>
      <c r="M50" s="258"/>
      <c r="N50" s="258"/>
      <c r="O50" s="259"/>
      <c r="P50" s="259"/>
      <c r="Q50" s="259"/>
      <c r="R50" s="259"/>
      <c r="S50" s="14"/>
      <c r="T50" s="13"/>
    </row>
    <row r="51" spans="2:20" ht="15" customHeight="1" x14ac:dyDescent="0.25">
      <c r="B51" s="34" t="s">
        <v>19</v>
      </c>
      <c r="C51" s="252" t="s">
        <v>245</v>
      </c>
      <c r="D51" s="253"/>
      <c r="E51" s="253"/>
      <c r="F51" s="253"/>
      <c r="G51" s="253"/>
      <c r="H51" s="253"/>
      <c r="I51" s="253"/>
      <c r="J51" s="254"/>
      <c r="K51" s="114" t="s">
        <v>317</v>
      </c>
      <c r="L51" s="115"/>
      <c r="M51" s="115"/>
      <c r="N51" s="116"/>
      <c r="O51" s="80"/>
      <c r="P51" s="81"/>
      <c r="Q51" s="81"/>
      <c r="R51" s="82"/>
      <c r="S51" s="14"/>
      <c r="T51" s="13"/>
    </row>
    <row r="52" spans="2:20" ht="34.9" customHeight="1" x14ac:dyDescent="0.25">
      <c r="B52" s="33" t="s">
        <v>20</v>
      </c>
      <c r="C52" s="177" t="s">
        <v>233</v>
      </c>
      <c r="D52" s="178"/>
      <c r="E52" s="178"/>
      <c r="F52" s="178"/>
      <c r="G52" s="178"/>
      <c r="H52" s="178"/>
      <c r="I52" s="178"/>
      <c r="J52" s="179"/>
      <c r="K52" s="114" t="s">
        <v>318</v>
      </c>
      <c r="L52" s="115"/>
      <c r="M52" s="115"/>
      <c r="N52" s="116"/>
      <c r="O52" s="80"/>
      <c r="P52" s="81"/>
      <c r="Q52" s="81"/>
      <c r="R52" s="82"/>
      <c r="S52" s="14"/>
      <c r="T52" s="13"/>
    </row>
    <row r="53" spans="2:20" ht="13.9" customHeight="1" x14ac:dyDescent="0.25">
      <c r="B53" s="35" t="s">
        <v>21</v>
      </c>
      <c r="C53" s="195" t="s">
        <v>246</v>
      </c>
      <c r="D53" s="196"/>
      <c r="E53" s="196"/>
      <c r="F53" s="196"/>
      <c r="G53" s="196"/>
      <c r="H53" s="196"/>
      <c r="I53" s="196"/>
      <c r="J53" s="197"/>
      <c r="K53" s="114" t="s">
        <v>247</v>
      </c>
      <c r="L53" s="115"/>
      <c r="M53" s="115"/>
      <c r="N53" s="116"/>
      <c r="O53" s="80"/>
      <c r="P53" s="81"/>
      <c r="Q53" s="81"/>
      <c r="R53" s="82"/>
      <c r="S53" s="14"/>
      <c r="T53" s="13"/>
    </row>
    <row r="54" spans="2:20" ht="15" x14ac:dyDescent="0.25">
      <c r="B54" s="1">
        <v>4</v>
      </c>
      <c r="C54" s="96" t="s">
        <v>374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8"/>
      <c r="S54" s="12"/>
    </row>
    <row r="55" spans="2:20" x14ac:dyDescent="0.25">
      <c r="B55" s="35" t="s">
        <v>22</v>
      </c>
      <c r="C55" s="90" t="s">
        <v>48</v>
      </c>
      <c r="D55" s="91"/>
      <c r="E55" s="91"/>
      <c r="F55" s="91"/>
      <c r="G55" s="91"/>
      <c r="H55" s="91"/>
      <c r="I55" s="91"/>
      <c r="J55" s="92"/>
      <c r="K55" s="108" t="s">
        <v>59</v>
      </c>
      <c r="L55" s="109"/>
      <c r="M55" s="109"/>
      <c r="N55" s="110"/>
      <c r="O55" s="80"/>
      <c r="P55" s="81"/>
      <c r="Q55" s="81"/>
      <c r="R55" s="82"/>
      <c r="S55" s="12"/>
    </row>
    <row r="56" spans="2:20" x14ac:dyDescent="0.25">
      <c r="B56" s="33" t="s">
        <v>23</v>
      </c>
      <c r="C56" s="90" t="s">
        <v>166</v>
      </c>
      <c r="D56" s="91"/>
      <c r="E56" s="91"/>
      <c r="F56" s="91"/>
      <c r="G56" s="91"/>
      <c r="H56" s="91"/>
      <c r="I56" s="91"/>
      <c r="J56" s="92"/>
      <c r="K56" s="77" t="s">
        <v>130</v>
      </c>
      <c r="L56" s="78"/>
      <c r="M56" s="78"/>
      <c r="N56" s="79"/>
      <c r="O56" s="80"/>
      <c r="P56" s="81"/>
      <c r="Q56" s="81"/>
      <c r="R56" s="82"/>
      <c r="S56" s="12"/>
    </row>
    <row r="57" spans="2:20" x14ac:dyDescent="0.25">
      <c r="B57" s="33" t="s">
        <v>211</v>
      </c>
      <c r="C57" s="74" t="s">
        <v>324</v>
      </c>
      <c r="D57" s="75"/>
      <c r="E57" s="75"/>
      <c r="F57" s="75"/>
      <c r="G57" s="75"/>
      <c r="H57" s="75"/>
      <c r="I57" s="75"/>
      <c r="J57" s="76"/>
      <c r="K57" s="77" t="s">
        <v>373</v>
      </c>
      <c r="L57" s="78"/>
      <c r="M57" s="78"/>
      <c r="N57" s="79"/>
      <c r="O57" s="80"/>
      <c r="P57" s="81"/>
      <c r="Q57" s="81"/>
      <c r="R57" s="82"/>
      <c r="S57" s="12"/>
    </row>
    <row r="58" spans="2:20" x14ac:dyDescent="0.25">
      <c r="B58" s="33" t="s">
        <v>212</v>
      </c>
      <c r="C58" s="129" t="s">
        <v>325</v>
      </c>
      <c r="D58" s="130"/>
      <c r="E58" s="130"/>
      <c r="F58" s="130"/>
      <c r="G58" s="130"/>
      <c r="H58" s="130"/>
      <c r="I58" s="130"/>
      <c r="J58" s="131"/>
      <c r="K58" s="77" t="s">
        <v>319</v>
      </c>
      <c r="L58" s="78"/>
      <c r="M58" s="78"/>
      <c r="N58" s="79"/>
      <c r="O58" s="123"/>
      <c r="P58" s="124"/>
      <c r="Q58" s="124"/>
      <c r="R58" s="125"/>
      <c r="S58" s="12"/>
    </row>
    <row r="59" spans="2:20" ht="25.15" customHeight="1" x14ac:dyDescent="0.25">
      <c r="B59" s="33" t="s">
        <v>213</v>
      </c>
      <c r="C59" s="129" t="s">
        <v>326</v>
      </c>
      <c r="D59" s="130"/>
      <c r="E59" s="130"/>
      <c r="F59" s="130"/>
      <c r="G59" s="130"/>
      <c r="H59" s="130"/>
      <c r="I59" s="130"/>
      <c r="J59" s="131"/>
      <c r="K59" s="77" t="s">
        <v>320</v>
      </c>
      <c r="L59" s="78"/>
      <c r="M59" s="78"/>
      <c r="N59" s="79"/>
      <c r="O59" s="123"/>
      <c r="P59" s="124"/>
      <c r="Q59" s="124"/>
      <c r="R59" s="125"/>
      <c r="S59" s="12"/>
    </row>
    <row r="60" spans="2:20" ht="25.15" customHeight="1" x14ac:dyDescent="0.25">
      <c r="B60" s="33" t="s">
        <v>264</v>
      </c>
      <c r="C60" s="129" t="s">
        <v>307</v>
      </c>
      <c r="D60" s="130"/>
      <c r="E60" s="130"/>
      <c r="F60" s="130"/>
      <c r="G60" s="130"/>
      <c r="H60" s="130"/>
      <c r="I60" s="130"/>
      <c r="J60" s="131"/>
      <c r="K60" s="115" t="s">
        <v>321</v>
      </c>
      <c r="L60" s="115"/>
      <c r="M60" s="115"/>
      <c r="N60" s="116"/>
      <c r="O60" s="80"/>
      <c r="P60" s="81"/>
      <c r="Q60" s="81"/>
      <c r="R60" s="82"/>
      <c r="S60" s="12"/>
    </row>
    <row r="61" spans="2:20" ht="34.9" customHeight="1" x14ac:dyDescent="0.25">
      <c r="B61" s="33" t="s">
        <v>265</v>
      </c>
      <c r="C61" s="129" t="s">
        <v>327</v>
      </c>
      <c r="D61" s="130"/>
      <c r="E61" s="130"/>
      <c r="F61" s="130"/>
      <c r="G61" s="130"/>
      <c r="H61" s="130"/>
      <c r="I61" s="130"/>
      <c r="J61" s="131"/>
      <c r="K61" s="115" t="s">
        <v>322</v>
      </c>
      <c r="L61" s="115"/>
      <c r="M61" s="115"/>
      <c r="N61" s="116"/>
      <c r="O61" s="80"/>
      <c r="P61" s="81"/>
      <c r="Q61" s="81"/>
      <c r="R61" s="82"/>
      <c r="S61" s="12"/>
    </row>
    <row r="62" spans="2:20" ht="25.15" customHeight="1" x14ac:dyDescent="0.25">
      <c r="B62" s="33" t="s">
        <v>266</v>
      </c>
      <c r="C62" s="129" t="s">
        <v>328</v>
      </c>
      <c r="D62" s="130"/>
      <c r="E62" s="130"/>
      <c r="F62" s="130"/>
      <c r="G62" s="130"/>
      <c r="H62" s="130"/>
      <c r="I62" s="130"/>
      <c r="J62" s="131"/>
      <c r="K62" s="115" t="s">
        <v>323</v>
      </c>
      <c r="L62" s="115"/>
      <c r="M62" s="115"/>
      <c r="N62" s="116"/>
      <c r="O62" s="80"/>
      <c r="P62" s="81"/>
      <c r="Q62" s="81"/>
      <c r="R62" s="82"/>
      <c r="S62" s="12"/>
    </row>
    <row r="63" spans="2:20" ht="15" customHeight="1" x14ac:dyDescent="0.25">
      <c r="B63" s="18" t="s">
        <v>267</v>
      </c>
      <c r="C63" s="144" t="s">
        <v>329</v>
      </c>
      <c r="D63" s="145"/>
      <c r="E63" s="145"/>
      <c r="F63" s="145"/>
      <c r="G63" s="145"/>
      <c r="H63" s="145"/>
      <c r="I63" s="145"/>
      <c r="J63" s="146"/>
      <c r="K63" s="147" t="s">
        <v>237</v>
      </c>
      <c r="L63" s="148"/>
      <c r="M63" s="148"/>
      <c r="N63" s="149"/>
      <c r="O63" s="150"/>
      <c r="P63" s="151"/>
      <c r="Q63" s="151"/>
      <c r="R63" s="152"/>
      <c r="S63" s="12"/>
    </row>
    <row r="64" spans="2:20" ht="13" x14ac:dyDescent="0.25">
      <c r="B64" s="1">
        <v>5</v>
      </c>
      <c r="C64" s="96" t="s">
        <v>330</v>
      </c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8"/>
      <c r="S64" s="12"/>
    </row>
    <row r="65" spans="2:20" x14ac:dyDescent="0.25">
      <c r="B65" s="35" t="s">
        <v>110</v>
      </c>
      <c r="C65" s="90" t="s">
        <v>48</v>
      </c>
      <c r="D65" s="91"/>
      <c r="E65" s="91"/>
      <c r="F65" s="91"/>
      <c r="G65" s="91"/>
      <c r="H65" s="91"/>
      <c r="I65" s="91"/>
      <c r="J65" s="92"/>
      <c r="K65" s="108" t="s">
        <v>59</v>
      </c>
      <c r="L65" s="109"/>
      <c r="M65" s="109"/>
      <c r="N65" s="110"/>
      <c r="O65" s="80"/>
      <c r="P65" s="81"/>
      <c r="Q65" s="81"/>
      <c r="R65" s="82"/>
      <c r="S65" s="12"/>
    </row>
    <row r="66" spans="2:20" x14ac:dyDescent="0.25">
      <c r="B66" s="33" t="s">
        <v>111</v>
      </c>
      <c r="C66" s="90" t="s">
        <v>166</v>
      </c>
      <c r="D66" s="91"/>
      <c r="E66" s="91"/>
      <c r="F66" s="91"/>
      <c r="G66" s="91"/>
      <c r="H66" s="91"/>
      <c r="I66" s="91"/>
      <c r="J66" s="92"/>
      <c r="K66" s="77" t="s">
        <v>130</v>
      </c>
      <c r="L66" s="78"/>
      <c r="M66" s="78"/>
      <c r="N66" s="79"/>
      <c r="O66" s="80"/>
      <c r="P66" s="81"/>
      <c r="Q66" s="81"/>
      <c r="R66" s="82"/>
      <c r="S66" s="12"/>
    </row>
    <row r="67" spans="2:20" ht="25.15" customHeight="1" x14ac:dyDescent="0.25">
      <c r="B67" s="33" t="s">
        <v>112</v>
      </c>
      <c r="C67" s="74" t="s">
        <v>49</v>
      </c>
      <c r="D67" s="75"/>
      <c r="E67" s="75"/>
      <c r="F67" s="75"/>
      <c r="G67" s="75"/>
      <c r="H67" s="75"/>
      <c r="I67" s="75"/>
      <c r="J67" s="76"/>
      <c r="K67" s="77" t="s">
        <v>331</v>
      </c>
      <c r="L67" s="78"/>
      <c r="M67" s="78"/>
      <c r="N67" s="79"/>
      <c r="O67" s="80"/>
      <c r="P67" s="81"/>
      <c r="Q67" s="81"/>
      <c r="R67" s="82"/>
      <c r="S67" s="12"/>
    </row>
    <row r="68" spans="2:20" ht="25.15" customHeight="1" x14ac:dyDescent="0.25">
      <c r="B68" s="33" t="s">
        <v>113</v>
      </c>
      <c r="C68" s="129" t="s">
        <v>332</v>
      </c>
      <c r="D68" s="130"/>
      <c r="E68" s="130"/>
      <c r="F68" s="130"/>
      <c r="G68" s="130"/>
      <c r="H68" s="130"/>
      <c r="I68" s="130"/>
      <c r="J68" s="131"/>
      <c r="K68" s="77" t="s">
        <v>333</v>
      </c>
      <c r="L68" s="78"/>
      <c r="M68" s="78"/>
      <c r="N68" s="79"/>
      <c r="O68" s="123"/>
      <c r="P68" s="124"/>
      <c r="Q68" s="124"/>
      <c r="R68" s="125"/>
      <c r="S68" s="12"/>
    </row>
    <row r="69" spans="2:20" ht="25.15" customHeight="1" x14ac:dyDescent="0.25">
      <c r="B69" s="33" t="s">
        <v>126</v>
      </c>
      <c r="C69" s="129" t="s">
        <v>334</v>
      </c>
      <c r="D69" s="130"/>
      <c r="E69" s="130"/>
      <c r="F69" s="130"/>
      <c r="G69" s="130"/>
      <c r="H69" s="130"/>
      <c r="I69" s="130"/>
      <c r="J69" s="131"/>
      <c r="K69" s="77" t="s">
        <v>335</v>
      </c>
      <c r="L69" s="78"/>
      <c r="M69" s="78"/>
      <c r="N69" s="79"/>
      <c r="O69" s="123"/>
      <c r="P69" s="124"/>
      <c r="Q69" s="124"/>
      <c r="R69" s="125"/>
      <c r="S69" s="12"/>
    </row>
    <row r="70" spans="2:20" ht="15" customHeight="1" x14ac:dyDescent="0.25">
      <c r="B70" s="83" t="s">
        <v>214</v>
      </c>
      <c r="C70" s="99" t="s">
        <v>336</v>
      </c>
      <c r="D70" s="100"/>
      <c r="E70" s="100"/>
      <c r="F70" s="100"/>
      <c r="G70" s="100"/>
      <c r="H70" s="100"/>
      <c r="I70" s="100"/>
      <c r="J70" s="101"/>
      <c r="K70" s="115" t="s">
        <v>337</v>
      </c>
      <c r="L70" s="115"/>
      <c r="M70" s="115"/>
      <c r="N70" s="116"/>
      <c r="O70" s="80"/>
      <c r="P70" s="81"/>
      <c r="Q70" s="81"/>
      <c r="R70" s="82"/>
      <c r="S70" s="14"/>
      <c r="T70" s="13"/>
    </row>
    <row r="71" spans="2:20" ht="15" customHeight="1" x14ac:dyDescent="0.25">
      <c r="B71" s="84"/>
      <c r="C71" s="141"/>
      <c r="D71" s="142"/>
      <c r="E71" s="142"/>
      <c r="F71" s="142"/>
      <c r="G71" s="142"/>
      <c r="H71" s="142"/>
      <c r="I71" s="142"/>
      <c r="J71" s="143"/>
      <c r="K71" s="115" t="s">
        <v>338</v>
      </c>
      <c r="L71" s="115"/>
      <c r="M71" s="115"/>
      <c r="N71" s="116"/>
      <c r="O71" s="80"/>
      <c r="P71" s="81"/>
      <c r="Q71" s="81"/>
      <c r="R71" s="82"/>
      <c r="S71" s="14"/>
      <c r="T71" s="13"/>
    </row>
    <row r="72" spans="2:20" ht="15" customHeight="1" x14ac:dyDescent="0.25">
      <c r="B72" s="84"/>
      <c r="C72" s="141"/>
      <c r="D72" s="142"/>
      <c r="E72" s="142"/>
      <c r="F72" s="142"/>
      <c r="G72" s="142"/>
      <c r="H72" s="142"/>
      <c r="I72" s="142"/>
      <c r="J72" s="143"/>
      <c r="K72" s="115" t="s">
        <v>339</v>
      </c>
      <c r="L72" s="115"/>
      <c r="M72" s="115"/>
      <c r="N72" s="116"/>
      <c r="O72" s="80"/>
      <c r="P72" s="81"/>
      <c r="Q72" s="81"/>
      <c r="R72" s="82"/>
      <c r="S72" s="14"/>
      <c r="T72" s="13"/>
    </row>
    <row r="73" spans="2:20" ht="15" customHeight="1" x14ac:dyDescent="0.25">
      <c r="B73" s="18" t="s">
        <v>268</v>
      </c>
      <c r="C73" s="144" t="s">
        <v>329</v>
      </c>
      <c r="D73" s="145"/>
      <c r="E73" s="145"/>
      <c r="F73" s="145"/>
      <c r="G73" s="145"/>
      <c r="H73" s="145"/>
      <c r="I73" s="145"/>
      <c r="J73" s="146"/>
      <c r="K73" s="147" t="s">
        <v>237</v>
      </c>
      <c r="L73" s="148"/>
      <c r="M73" s="148"/>
      <c r="N73" s="149"/>
      <c r="O73" s="150"/>
      <c r="P73" s="151"/>
      <c r="Q73" s="151"/>
      <c r="R73" s="152"/>
      <c r="S73" s="12"/>
    </row>
    <row r="74" spans="2:20" ht="15" customHeight="1" x14ac:dyDescent="0.25">
      <c r="B74" s="1">
        <v>6</v>
      </c>
      <c r="C74" s="96" t="s">
        <v>340</v>
      </c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8"/>
      <c r="S74" s="12"/>
    </row>
    <row r="75" spans="2:20" ht="13.9" customHeight="1" x14ac:dyDescent="0.25">
      <c r="B75" s="35" t="s">
        <v>53</v>
      </c>
      <c r="C75" s="93" t="s">
        <v>48</v>
      </c>
      <c r="D75" s="94"/>
      <c r="E75" s="94"/>
      <c r="F75" s="94"/>
      <c r="G75" s="94"/>
      <c r="H75" s="94"/>
      <c r="I75" s="94"/>
      <c r="J75" s="95"/>
      <c r="K75" s="111" t="s">
        <v>59</v>
      </c>
      <c r="L75" s="112"/>
      <c r="M75" s="112"/>
      <c r="N75" s="113"/>
      <c r="O75" s="105"/>
      <c r="P75" s="106"/>
      <c r="Q75" s="106"/>
      <c r="R75" s="107"/>
      <c r="S75" s="12"/>
    </row>
    <row r="76" spans="2:20" ht="13.9" customHeight="1" x14ac:dyDescent="0.25">
      <c r="B76" s="35" t="s">
        <v>54</v>
      </c>
      <c r="C76" s="90" t="s">
        <v>341</v>
      </c>
      <c r="D76" s="91"/>
      <c r="E76" s="91"/>
      <c r="F76" s="91"/>
      <c r="G76" s="91"/>
      <c r="H76" s="91"/>
      <c r="I76" s="91"/>
      <c r="J76" s="92"/>
      <c r="K76" s="77" t="s">
        <v>262</v>
      </c>
      <c r="L76" s="78"/>
      <c r="M76" s="78"/>
      <c r="N76" s="79"/>
      <c r="O76" s="80"/>
      <c r="P76" s="81"/>
      <c r="Q76" s="81"/>
      <c r="R76" s="82"/>
      <c r="S76" s="12"/>
    </row>
    <row r="77" spans="2:20" ht="13.9" customHeight="1" x14ac:dyDescent="0.25">
      <c r="B77" s="35" t="s">
        <v>55</v>
      </c>
      <c r="C77" s="90" t="s">
        <v>342</v>
      </c>
      <c r="D77" s="91"/>
      <c r="E77" s="91"/>
      <c r="F77" s="91"/>
      <c r="G77" s="91"/>
      <c r="H77" s="91"/>
      <c r="I77" s="91"/>
      <c r="J77" s="92"/>
      <c r="K77" s="77" t="s">
        <v>130</v>
      </c>
      <c r="L77" s="78"/>
      <c r="M77" s="78"/>
      <c r="N77" s="79"/>
      <c r="O77" s="80"/>
      <c r="P77" s="81"/>
      <c r="Q77" s="81"/>
      <c r="R77" s="82"/>
      <c r="S77" s="12"/>
    </row>
    <row r="78" spans="2:20" ht="13.9" customHeight="1" x14ac:dyDescent="0.25">
      <c r="B78" s="35" t="s">
        <v>60</v>
      </c>
      <c r="C78" s="90" t="s">
        <v>343</v>
      </c>
      <c r="D78" s="91"/>
      <c r="E78" s="91"/>
      <c r="F78" s="91"/>
      <c r="G78" s="91"/>
      <c r="H78" s="91"/>
      <c r="I78" s="91"/>
      <c r="J78" s="92"/>
      <c r="K78" s="77" t="s">
        <v>344</v>
      </c>
      <c r="L78" s="78"/>
      <c r="M78" s="78"/>
      <c r="N78" s="79"/>
      <c r="O78" s="80"/>
      <c r="P78" s="81"/>
      <c r="Q78" s="81"/>
      <c r="R78" s="82"/>
      <c r="S78" s="12"/>
    </row>
    <row r="79" spans="2:20" ht="13.9" customHeight="1" x14ac:dyDescent="0.25">
      <c r="B79" s="35" t="s">
        <v>61</v>
      </c>
      <c r="C79" s="126" t="s">
        <v>263</v>
      </c>
      <c r="D79" s="127"/>
      <c r="E79" s="127"/>
      <c r="F79" s="127"/>
      <c r="G79" s="127"/>
      <c r="H79" s="127"/>
      <c r="I79" s="127"/>
      <c r="J79" s="128"/>
      <c r="K79" s="135" t="s">
        <v>345</v>
      </c>
      <c r="L79" s="136"/>
      <c r="M79" s="136"/>
      <c r="N79" s="137"/>
      <c r="O79" s="123"/>
      <c r="P79" s="124"/>
      <c r="Q79" s="124"/>
      <c r="R79" s="125"/>
      <c r="S79" s="12"/>
    </row>
    <row r="80" spans="2:20" ht="13.9" customHeight="1" x14ac:dyDescent="0.25">
      <c r="B80" s="35" t="s">
        <v>82</v>
      </c>
      <c r="C80" s="126" t="s">
        <v>346</v>
      </c>
      <c r="D80" s="127"/>
      <c r="E80" s="127"/>
      <c r="F80" s="127"/>
      <c r="G80" s="127"/>
      <c r="H80" s="127"/>
      <c r="I80" s="127"/>
      <c r="J80" s="128"/>
      <c r="K80" s="135" t="s">
        <v>347</v>
      </c>
      <c r="L80" s="136"/>
      <c r="M80" s="136"/>
      <c r="N80" s="137"/>
      <c r="O80" s="123"/>
      <c r="P80" s="124"/>
      <c r="Q80" s="124"/>
      <c r="R80" s="125"/>
      <c r="S80" s="12"/>
    </row>
    <row r="81" spans="2:33" ht="13.9" customHeight="1" x14ac:dyDescent="0.25">
      <c r="B81" s="35" t="s">
        <v>114</v>
      </c>
      <c r="C81" s="129" t="s">
        <v>281</v>
      </c>
      <c r="D81" s="130"/>
      <c r="E81" s="130"/>
      <c r="F81" s="130"/>
      <c r="G81" s="130"/>
      <c r="H81" s="130"/>
      <c r="I81" s="130"/>
      <c r="J81" s="131"/>
      <c r="K81" s="77" t="s">
        <v>348</v>
      </c>
      <c r="L81" s="78"/>
      <c r="M81" s="78"/>
      <c r="N81" s="79"/>
      <c r="O81" s="123"/>
      <c r="P81" s="124"/>
      <c r="Q81" s="124"/>
      <c r="R81" s="125"/>
      <c r="S81" s="13"/>
    </row>
    <row r="82" spans="2:33" ht="13.9" customHeight="1" x14ac:dyDescent="0.25">
      <c r="B82" s="35" t="s">
        <v>251</v>
      </c>
      <c r="C82" s="90" t="s">
        <v>349</v>
      </c>
      <c r="D82" s="91"/>
      <c r="E82" s="91"/>
      <c r="F82" s="91"/>
      <c r="G82" s="91"/>
      <c r="H82" s="91"/>
      <c r="I82" s="91"/>
      <c r="J82" s="92"/>
      <c r="K82" s="77" t="s">
        <v>350</v>
      </c>
      <c r="L82" s="78"/>
      <c r="M82" s="78"/>
      <c r="N82" s="79"/>
      <c r="O82" s="132"/>
      <c r="P82" s="133"/>
      <c r="Q82" s="133"/>
      <c r="R82" s="134"/>
      <c r="S82" s="13"/>
    </row>
    <row r="83" spans="2:33" ht="25.15" customHeight="1" x14ac:dyDescent="0.25">
      <c r="B83" s="35" t="s">
        <v>282</v>
      </c>
      <c r="C83" s="90" t="s">
        <v>351</v>
      </c>
      <c r="D83" s="91"/>
      <c r="E83" s="91"/>
      <c r="F83" s="91"/>
      <c r="G83" s="91"/>
      <c r="H83" s="91"/>
      <c r="I83" s="91"/>
      <c r="J83" s="92"/>
      <c r="K83" s="114" t="s">
        <v>352</v>
      </c>
      <c r="L83" s="115"/>
      <c r="M83" s="115"/>
      <c r="N83" s="116"/>
      <c r="O83" s="120"/>
      <c r="P83" s="121"/>
      <c r="Q83" s="121"/>
      <c r="R83" s="122"/>
      <c r="S83" s="13"/>
    </row>
    <row r="84" spans="2:33" ht="25.15" customHeight="1" x14ac:dyDescent="0.25">
      <c r="B84" s="83" t="s">
        <v>283</v>
      </c>
      <c r="C84" s="154" t="s">
        <v>285</v>
      </c>
      <c r="D84" s="155"/>
      <c r="E84" s="94" t="s">
        <v>286</v>
      </c>
      <c r="F84" s="94"/>
      <c r="G84" s="94"/>
      <c r="H84" s="94"/>
      <c r="I84" s="94"/>
      <c r="J84" s="95"/>
      <c r="K84" s="114" t="s">
        <v>287</v>
      </c>
      <c r="L84" s="115"/>
      <c r="M84" s="115"/>
      <c r="N84" s="116"/>
      <c r="O84" s="117"/>
      <c r="P84" s="118"/>
      <c r="Q84" s="118"/>
      <c r="R84" s="119"/>
      <c r="S84" s="13"/>
    </row>
    <row r="85" spans="2:33" ht="25.15" customHeight="1" x14ac:dyDescent="0.25">
      <c r="B85" s="84"/>
      <c r="C85" s="156"/>
      <c r="D85" s="157"/>
      <c r="E85" s="160"/>
      <c r="F85" s="160"/>
      <c r="G85" s="160"/>
      <c r="H85" s="160"/>
      <c r="I85" s="160"/>
      <c r="J85" s="161"/>
      <c r="K85" s="114" t="s">
        <v>288</v>
      </c>
      <c r="L85" s="115"/>
      <c r="M85" s="115"/>
      <c r="N85" s="116"/>
      <c r="O85" s="38"/>
      <c r="P85" s="39"/>
      <c r="Q85" s="39"/>
      <c r="R85" s="40"/>
      <c r="S85" s="13"/>
    </row>
    <row r="86" spans="2:33" ht="25.15" customHeight="1" x14ac:dyDescent="0.25">
      <c r="B86" s="153"/>
      <c r="C86" s="158"/>
      <c r="D86" s="159"/>
      <c r="E86" s="75" t="s">
        <v>289</v>
      </c>
      <c r="F86" s="75"/>
      <c r="G86" s="75"/>
      <c r="H86" s="75"/>
      <c r="I86" s="75"/>
      <c r="J86" s="76"/>
      <c r="K86" s="114" t="s">
        <v>288</v>
      </c>
      <c r="L86" s="115"/>
      <c r="M86" s="115"/>
      <c r="N86" s="116"/>
      <c r="O86" s="120"/>
      <c r="P86" s="121"/>
      <c r="Q86" s="121"/>
      <c r="R86" s="122"/>
      <c r="S86" s="13"/>
    </row>
    <row r="87" spans="2:33" ht="15" customHeight="1" x14ac:dyDescent="0.25">
      <c r="B87" s="83" t="s">
        <v>284</v>
      </c>
      <c r="C87" s="86" t="s">
        <v>43</v>
      </c>
      <c r="D87" s="87"/>
      <c r="E87" s="90" t="s">
        <v>353</v>
      </c>
      <c r="F87" s="91"/>
      <c r="G87" s="91"/>
      <c r="H87" s="91"/>
      <c r="I87" s="91"/>
      <c r="J87" s="92"/>
      <c r="K87" s="77" t="s">
        <v>3</v>
      </c>
      <c r="L87" s="78"/>
      <c r="M87" s="78"/>
      <c r="N87" s="79"/>
      <c r="O87" s="120"/>
      <c r="P87" s="121"/>
      <c r="Q87" s="121"/>
      <c r="R87" s="122"/>
      <c r="S87" s="13"/>
    </row>
    <row r="88" spans="2:33" ht="15" customHeight="1" x14ac:dyDescent="0.25">
      <c r="B88" s="84"/>
      <c r="C88" s="88"/>
      <c r="D88" s="89"/>
      <c r="E88" s="90" t="s">
        <v>290</v>
      </c>
      <c r="F88" s="91"/>
      <c r="G88" s="91"/>
      <c r="H88" s="91"/>
      <c r="I88" s="91"/>
      <c r="J88" s="92"/>
      <c r="K88" s="77" t="s">
        <v>3</v>
      </c>
      <c r="L88" s="78"/>
      <c r="M88" s="78"/>
      <c r="N88" s="79"/>
      <c r="O88" s="120"/>
      <c r="P88" s="121"/>
      <c r="Q88" s="121"/>
      <c r="R88" s="122"/>
      <c r="S88" s="13"/>
    </row>
    <row r="89" spans="2:33" ht="15" customHeight="1" x14ac:dyDescent="0.25">
      <c r="B89" s="85"/>
      <c r="C89" s="267"/>
      <c r="D89" s="268"/>
      <c r="E89" s="144" t="s">
        <v>354</v>
      </c>
      <c r="F89" s="145"/>
      <c r="G89" s="145"/>
      <c r="H89" s="145"/>
      <c r="I89" s="145"/>
      <c r="J89" s="146"/>
      <c r="K89" s="147" t="s">
        <v>3</v>
      </c>
      <c r="L89" s="148"/>
      <c r="M89" s="148"/>
      <c r="N89" s="149"/>
      <c r="O89" s="150"/>
      <c r="P89" s="151"/>
      <c r="Q89" s="151"/>
      <c r="R89" s="152"/>
      <c r="S89" s="13"/>
    </row>
    <row r="90" spans="2:33" ht="15" customHeight="1" x14ac:dyDescent="0.25">
      <c r="B90" s="48"/>
      <c r="C90" s="49"/>
      <c r="D90" s="49"/>
      <c r="E90" s="263"/>
      <c r="F90" s="54" t="s">
        <v>138</v>
      </c>
      <c r="G90" s="55"/>
      <c r="H90" s="56" t="str">
        <f>$H$1</f>
        <v>PAINEL BT PDA EEE 3 (2+1) CMB 220V</v>
      </c>
      <c r="I90" s="56"/>
      <c r="J90" s="56"/>
      <c r="K90" s="56"/>
      <c r="L90" s="57"/>
      <c r="M90" s="3" t="s">
        <v>139</v>
      </c>
      <c r="N90" s="23">
        <f>N1</f>
        <v>2</v>
      </c>
      <c r="O90" s="3" t="s">
        <v>1</v>
      </c>
      <c r="P90" s="4">
        <f>P1+2</f>
        <v>3</v>
      </c>
      <c r="Q90" s="4" t="s">
        <v>2</v>
      </c>
      <c r="R90" s="5">
        <f>$R$1</f>
        <v>5</v>
      </c>
    </row>
    <row r="91" spans="2:33" ht="15" customHeight="1" x14ac:dyDescent="0.25">
      <c r="B91" s="50"/>
      <c r="C91" s="264"/>
      <c r="D91" s="264"/>
      <c r="E91" s="265"/>
      <c r="F91" s="6" t="s">
        <v>0</v>
      </c>
      <c r="G91" s="58" t="str">
        <f>$G$2</f>
        <v xml:space="preserve"> FOLHA DE DADOS - PDA EEE</v>
      </c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9"/>
    </row>
    <row r="92" spans="2:33" ht="23.15" customHeight="1" x14ac:dyDescent="0.25">
      <c r="B92" s="50"/>
      <c r="C92" s="264"/>
      <c r="D92" s="264"/>
      <c r="E92" s="265"/>
      <c r="F92" s="7"/>
      <c r="G92" s="60" t="str">
        <f>$G$3</f>
        <v>PAINEL DE AUTOMAÇÃO - PDA
PADRÃO TÉCNICO P.408
PDA PARA ELEVATÓRIA DE ESGOTO COM 3 (2+1) CONJUNTOS MOTOBOMBA
220V-60Hz- ENTRADA 2Ø + PE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2"/>
      <c r="U92" s="8"/>
      <c r="V92" s="9"/>
    </row>
    <row r="93" spans="2:33" ht="15" customHeight="1" x14ac:dyDescent="0.25">
      <c r="B93" s="52"/>
      <c r="C93" s="53"/>
      <c r="D93" s="53"/>
      <c r="E93" s="266"/>
      <c r="F93" s="10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4"/>
      <c r="U93" s="11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</row>
    <row r="94" spans="2:33" ht="15" customHeight="1" x14ac:dyDescent="0.25">
      <c r="B94" s="66" t="s">
        <v>5</v>
      </c>
      <c r="C94" s="68" t="s">
        <v>4</v>
      </c>
      <c r="D94" s="69"/>
      <c r="E94" s="69"/>
      <c r="F94" s="69"/>
      <c r="G94" s="69"/>
      <c r="H94" s="69"/>
      <c r="I94" s="69"/>
      <c r="J94" s="70"/>
      <c r="K94" s="68" t="s">
        <v>6</v>
      </c>
      <c r="L94" s="69"/>
      <c r="M94" s="69"/>
      <c r="N94" s="70"/>
      <c r="O94" s="68" t="s">
        <v>7</v>
      </c>
      <c r="P94" s="69"/>
      <c r="Q94" s="69"/>
      <c r="R94" s="70"/>
    </row>
    <row r="95" spans="2:33" ht="15" customHeight="1" x14ac:dyDescent="0.25">
      <c r="B95" s="67"/>
      <c r="C95" s="71"/>
      <c r="D95" s="72"/>
      <c r="E95" s="72"/>
      <c r="F95" s="72"/>
      <c r="G95" s="72"/>
      <c r="H95" s="72"/>
      <c r="I95" s="72"/>
      <c r="J95" s="73"/>
      <c r="K95" s="71"/>
      <c r="L95" s="72"/>
      <c r="M95" s="72"/>
      <c r="N95" s="73"/>
      <c r="O95" s="71"/>
      <c r="P95" s="72"/>
      <c r="Q95" s="72"/>
      <c r="R95" s="73"/>
      <c r="S95" s="12"/>
    </row>
    <row r="96" spans="2:33" ht="14.15" customHeight="1" x14ac:dyDescent="0.25">
      <c r="B96" s="1">
        <v>7</v>
      </c>
      <c r="C96" s="96" t="s">
        <v>229</v>
      </c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8"/>
      <c r="S96" s="12"/>
    </row>
    <row r="97" spans="2:19" ht="13.5" customHeight="1" x14ac:dyDescent="0.25">
      <c r="B97" s="33" t="s">
        <v>62</v>
      </c>
      <c r="C97" s="90" t="s">
        <v>48</v>
      </c>
      <c r="D97" s="91"/>
      <c r="E97" s="91"/>
      <c r="F97" s="91"/>
      <c r="G97" s="91"/>
      <c r="H97" s="91"/>
      <c r="I97" s="91"/>
      <c r="J97" s="92"/>
      <c r="K97" s="108" t="s">
        <v>59</v>
      </c>
      <c r="L97" s="109"/>
      <c r="M97" s="109"/>
      <c r="N97" s="110"/>
      <c r="O97" s="80"/>
      <c r="P97" s="81"/>
      <c r="Q97" s="81"/>
      <c r="R97" s="82"/>
      <c r="S97" s="12"/>
    </row>
    <row r="98" spans="2:19" ht="13.5" customHeight="1" x14ac:dyDescent="0.25">
      <c r="B98" s="33" t="s">
        <v>63</v>
      </c>
      <c r="C98" s="90" t="s">
        <v>49</v>
      </c>
      <c r="D98" s="91"/>
      <c r="E98" s="91"/>
      <c r="F98" s="91"/>
      <c r="G98" s="91"/>
      <c r="H98" s="91"/>
      <c r="I98" s="91"/>
      <c r="J98" s="92"/>
      <c r="K98" s="108" t="s">
        <v>50</v>
      </c>
      <c r="L98" s="109"/>
      <c r="M98" s="109"/>
      <c r="N98" s="110"/>
      <c r="O98" s="80"/>
      <c r="P98" s="81"/>
      <c r="Q98" s="81"/>
      <c r="R98" s="82"/>
      <c r="S98" s="12"/>
    </row>
    <row r="99" spans="2:19" ht="13.5" customHeight="1" x14ac:dyDescent="0.25">
      <c r="B99" s="33" t="s">
        <v>64</v>
      </c>
      <c r="C99" s="74" t="s">
        <v>157</v>
      </c>
      <c r="D99" s="75"/>
      <c r="E99" s="75"/>
      <c r="F99" s="75"/>
      <c r="G99" s="75"/>
      <c r="H99" s="75"/>
      <c r="I99" s="75"/>
      <c r="J99" s="76"/>
      <c r="K99" s="77" t="s">
        <v>158</v>
      </c>
      <c r="L99" s="78"/>
      <c r="M99" s="78"/>
      <c r="N99" s="79"/>
      <c r="O99" s="80"/>
      <c r="P99" s="81"/>
      <c r="Q99" s="81"/>
      <c r="R99" s="82"/>
      <c r="S99" s="13"/>
    </row>
    <row r="100" spans="2:19" ht="13.5" customHeight="1" x14ac:dyDescent="0.25">
      <c r="B100" s="33" t="s">
        <v>83</v>
      </c>
      <c r="C100" s="74" t="s">
        <v>124</v>
      </c>
      <c r="D100" s="75"/>
      <c r="E100" s="75"/>
      <c r="F100" s="75"/>
      <c r="G100" s="75"/>
      <c r="H100" s="75"/>
      <c r="I100" s="75"/>
      <c r="J100" s="76"/>
      <c r="K100" s="108" t="s">
        <v>71</v>
      </c>
      <c r="L100" s="109"/>
      <c r="M100" s="109"/>
      <c r="N100" s="110"/>
      <c r="O100" s="80"/>
      <c r="P100" s="81"/>
      <c r="Q100" s="81"/>
      <c r="R100" s="82"/>
      <c r="S100" s="13"/>
    </row>
    <row r="101" spans="2:19" ht="13.5" customHeight="1" x14ac:dyDescent="0.25">
      <c r="B101" s="33" t="s">
        <v>84</v>
      </c>
      <c r="C101" s="99" t="s">
        <v>271</v>
      </c>
      <c r="D101" s="100"/>
      <c r="E101" s="100"/>
      <c r="F101" s="100"/>
      <c r="G101" s="100"/>
      <c r="H101" s="100"/>
      <c r="I101" s="100"/>
      <c r="J101" s="101"/>
      <c r="K101" s="111" t="s">
        <v>72</v>
      </c>
      <c r="L101" s="112"/>
      <c r="M101" s="112"/>
      <c r="N101" s="113"/>
      <c r="O101" s="80"/>
      <c r="P101" s="81"/>
      <c r="Q101" s="81"/>
      <c r="R101" s="82"/>
      <c r="S101" s="13"/>
    </row>
    <row r="102" spans="2:19" ht="13.5" customHeight="1" x14ac:dyDescent="0.25">
      <c r="B102" s="33" t="s">
        <v>85</v>
      </c>
      <c r="C102" s="74" t="s">
        <v>56</v>
      </c>
      <c r="D102" s="75"/>
      <c r="E102" s="75"/>
      <c r="F102" s="75"/>
      <c r="G102" s="75"/>
      <c r="H102" s="75"/>
      <c r="I102" s="75"/>
      <c r="J102" s="76"/>
      <c r="K102" s="207">
        <v>220</v>
      </c>
      <c r="L102" s="208"/>
      <c r="M102" s="208"/>
      <c r="N102" s="209"/>
      <c r="O102" s="80"/>
      <c r="P102" s="81"/>
      <c r="Q102" s="81"/>
      <c r="R102" s="82"/>
      <c r="S102" s="13"/>
    </row>
    <row r="103" spans="2:19" ht="13.5" customHeight="1" x14ac:dyDescent="0.25">
      <c r="B103" s="33" t="s">
        <v>252</v>
      </c>
      <c r="C103" s="74" t="s">
        <v>51</v>
      </c>
      <c r="D103" s="75"/>
      <c r="E103" s="75"/>
      <c r="F103" s="75"/>
      <c r="G103" s="75"/>
      <c r="H103" s="75"/>
      <c r="I103" s="75"/>
      <c r="J103" s="76"/>
      <c r="K103" s="108" t="s">
        <v>52</v>
      </c>
      <c r="L103" s="109"/>
      <c r="M103" s="109"/>
      <c r="N103" s="110"/>
      <c r="O103" s="80"/>
      <c r="P103" s="81"/>
      <c r="Q103" s="81"/>
      <c r="R103" s="82"/>
      <c r="S103" s="13"/>
    </row>
    <row r="104" spans="2:19" ht="13.5" customHeight="1" x14ac:dyDescent="0.25">
      <c r="B104" s="33" t="s">
        <v>291</v>
      </c>
      <c r="C104" s="171" t="s">
        <v>274</v>
      </c>
      <c r="D104" s="172"/>
      <c r="E104" s="172"/>
      <c r="F104" s="172"/>
      <c r="G104" s="172"/>
      <c r="H104" s="172"/>
      <c r="I104" s="172"/>
      <c r="J104" s="173"/>
      <c r="K104" s="180" t="s">
        <v>159</v>
      </c>
      <c r="L104" s="181"/>
      <c r="M104" s="181"/>
      <c r="N104" s="182"/>
      <c r="O104" s="165"/>
      <c r="P104" s="166"/>
      <c r="Q104" s="166"/>
      <c r="R104" s="167"/>
      <c r="S104" s="13"/>
    </row>
    <row r="105" spans="2:19" ht="14.15" customHeight="1" x14ac:dyDescent="0.25">
      <c r="B105" s="1">
        <v>8</v>
      </c>
      <c r="C105" s="96" t="s">
        <v>250</v>
      </c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8"/>
      <c r="S105" s="12"/>
    </row>
    <row r="106" spans="2:19" ht="13.5" customHeight="1" x14ac:dyDescent="0.25">
      <c r="B106" s="33" t="s">
        <v>86</v>
      </c>
      <c r="C106" s="90" t="s">
        <v>48</v>
      </c>
      <c r="D106" s="91"/>
      <c r="E106" s="91"/>
      <c r="F106" s="91"/>
      <c r="G106" s="91"/>
      <c r="H106" s="91"/>
      <c r="I106" s="91"/>
      <c r="J106" s="92"/>
      <c r="K106" s="108" t="s">
        <v>59</v>
      </c>
      <c r="L106" s="109"/>
      <c r="M106" s="109"/>
      <c r="N106" s="110"/>
      <c r="O106" s="80"/>
      <c r="P106" s="81"/>
      <c r="Q106" s="81"/>
      <c r="R106" s="82"/>
      <c r="S106" s="12"/>
    </row>
    <row r="107" spans="2:19" ht="13.5" customHeight="1" x14ac:dyDescent="0.25">
      <c r="B107" s="33" t="s">
        <v>87</v>
      </c>
      <c r="C107" s="90" t="s">
        <v>49</v>
      </c>
      <c r="D107" s="91"/>
      <c r="E107" s="91"/>
      <c r="F107" s="91"/>
      <c r="G107" s="91"/>
      <c r="H107" s="91"/>
      <c r="I107" s="91"/>
      <c r="J107" s="92"/>
      <c r="K107" s="108" t="s">
        <v>50</v>
      </c>
      <c r="L107" s="109"/>
      <c r="M107" s="109"/>
      <c r="N107" s="110"/>
      <c r="O107" s="80"/>
      <c r="P107" s="81"/>
      <c r="Q107" s="81"/>
      <c r="R107" s="82"/>
      <c r="S107" s="12"/>
    </row>
    <row r="108" spans="2:19" ht="13.5" customHeight="1" x14ac:dyDescent="0.25">
      <c r="B108" s="33" t="s">
        <v>88</v>
      </c>
      <c r="C108" s="74" t="s">
        <v>31</v>
      </c>
      <c r="D108" s="75"/>
      <c r="E108" s="75"/>
      <c r="F108" s="75"/>
      <c r="G108" s="75"/>
      <c r="H108" s="75"/>
      <c r="I108" s="75"/>
      <c r="J108" s="76"/>
      <c r="K108" s="77" t="s">
        <v>70</v>
      </c>
      <c r="L108" s="78"/>
      <c r="M108" s="78"/>
      <c r="N108" s="79"/>
      <c r="O108" s="80"/>
      <c r="P108" s="81"/>
      <c r="Q108" s="81"/>
      <c r="R108" s="82"/>
      <c r="S108" s="13"/>
    </row>
    <row r="109" spans="2:19" ht="13.5" customHeight="1" x14ac:dyDescent="0.25">
      <c r="B109" s="33" t="s">
        <v>89</v>
      </c>
      <c r="C109" s="74" t="s">
        <v>115</v>
      </c>
      <c r="D109" s="75"/>
      <c r="E109" s="75"/>
      <c r="F109" s="75"/>
      <c r="G109" s="75"/>
      <c r="H109" s="75"/>
      <c r="I109" s="75"/>
      <c r="J109" s="76"/>
      <c r="K109" s="108" t="s">
        <v>71</v>
      </c>
      <c r="L109" s="109"/>
      <c r="M109" s="109"/>
      <c r="N109" s="110"/>
      <c r="O109" s="80"/>
      <c r="P109" s="81"/>
      <c r="Q109" s="81"/>
      <c r="R109" s="82"/>
      <c r="S109" s="13"/>
    </row>
    <row r="110" spans="2:19" ht="13.5" customHeight="1" x14ac:dyDescent="0.25">
      <c r="B110" s="33" t="s">
        <v>90</v>
      </c>
      <c r="C110" s="99" t="s">
        <v>271</v>
      </c>
      <c r="D110" s="100"/>
      <c r="E110" s="100"/>
      <c r="F110" s="100"/>
      <c r="G110" s="100"/>
      <c r="H110" s="100"/>
      <c r="I110" s="100"/>
      <c r="J110" s="101"/>
      <c r="K110" s="111" t="s">
        <v>72</v>
      </c>
      <c r="L110" s="112"/>
      <c r="M110" s="112"/>
      <c r="N110" s="113"/>
      <c r="O110" s="80"/>
      <c r="P110" s="81"/>
      <c r="Q110" s="81"/>
      <c r="R110" s="82"/>
      <c r="S110" s="13"/>
    </row>
    <row r="111" spans="2:19" ht="13.5" customHeight="1" x14ac:dyDescent="0.25">
      <c r="B111" s="33" t="s">
        <v>292</v>
      </c>
      <c r="C111" s="74" t="s">
        <v>56</v>
      </c>
      <c r="D111" s="75"/>
      <c r="E111" s="75"/>
      <c r="F111" s="75"/>
      <c r="G111" s="75"/>
      <c r="H111" s="75"/>
      <c r="I111" s="75"/>
      <c r="J111" s="76"/>
      <c r="K111" s="207" t="s">
        <v>32</v>
      </c>
      <c r="L111" s="208"/>
      <c r="M111" s="208"/>
      <c r="N111" s="209"/>
      <c r="O111" s="80"/>
      <c r="P111" s="81"/>
      <c r="Q111" s="81"/>
      <c r="R111" s="82"/>
      <c r="S111" s="13"/>
    </row>
    <row r="112" spans="2:19" ht="13.5" customHeight="1" x14ac:dyDescent="0.25">
      <c r="B112" s="33" t="s">
        <v>293</v>
      </c>
      <c r="C112" s="171" t="s">
        <v>51</v>
      </c>
      <c r="D112" s="172"/>
      <c r="E112" s="172"/>
      <c r="F112" s="172"/>
      <c r="G112" s="172"/>
      <c r="H112" s="172"/>
      <c r="I112" s="172"/>
      <c r="J112" s="173"/>
      <c r="K112" s="180" t="s">
        <v>52</v>
      </c>
      <c r="L112" s="181"/>
      <c r="M112" s="181"/>
      <c r="N112" s="182"/>
      <c r="O112" s="165"/>
      <c r="P112" s="166"/>
      <c r="Q112" s="166"/>
      <c r="R112" s="167"/>
      <c r="S112" s="13"/>
    </row>
    <row r="113" spans="2:19" ht="14.15" customHeight="1" x14ac:dyDescent="0.25">
      <c r="B113" s="1">
        <v>9</v>
      </c>
      <c r="C113" s="96" t="s">
        <v>160</v>
      </c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8"/>
      <c r="S113" s="12"/>
    </row>
    <row r="114" spans="2:19" ht="13.5" customHeight="1" x14ac:dyDescent="0.25">
      <c r="B114" s="33" t="s">
        <v>91</v>
      </c>
      <c r="C114" s="90" t="s">
        <v>48</v>
      </c>
      <c r="D114" s="91"/>
      <c r="E114" s="91"/>
      <c r="F114" s="91"/>
      <c r="G114" s="91"/>
      <c r="H114" s="91"/>
      <c r="I114" s="91"/>
      <c r="J114" s="92"/>
      <c r="K114" s="108" t="s">
        <v>59</v>
      </c>
      <c r="L114" s="109"/>
      <c r="M114" s="109"/>
      <c r="N114" s="110"/>
      <c r="O114" s="80"/>
      <c r="P114" s="81"/>
      <c r="Q114" s="81"/>
      <c r="R114" s="82"/>
      <c r="S114" s="12"/>
    </row>
    <row r="115" spans="2:19" ht="13.5" customHeight="1" x14ac:dyDescent="0.25">
      <c r="B115" s="33" t="s">
        <v>92</v>
      </c>
      <c r="C115" s="90" t="s">
        <v>76</v>
      </c>
      <c r="D115" s="91"/>
      <c r="E115" s="91"/>
      <c r="F115" s="91"/>
      <c r="G115" s="91"/>
      <c r="H115" s="91"/>
      <c r="I115" s="91"/>
      <c r="J115" s="92"/>
      <c r="K115" s="108" t="s">
        <v>127</v>
      </c>
      <c r="L115" s="109"/>
      <c r="M115" s="109"/>
      <c r="N115" s="110"/>
      <c r="O115" s="80"/>
      <c r="P115" s="81"/>
      <c r="Q115" s="81"/>
      <c r="R115" s="82"/>
      <c r="S115" s="12"/>
    </row>
    <row r="116" spans="2:19" ht="13.5" customHeight="1" x14ac:dyDescent="0.25">
      <c r="B116" s="33" t="s">
        <v>93</v>
      </c>
      <c r="C116" s="99" t="s">
        <v>74</v>
      </c>
      <c r="D116" s="100"/>
      <c r="E116" s="100"/>
      <c r="F116" s="100"/>
      <c r="G116" s="100"/>
      <c r="H116" s="100"/>
      <c r="I116" s="100"/>
      <c r="J116" s="101"/>
      <c r="K116" s="77" t="s">
        <v>128</v>
      </c>
      <c r="L116" s="78"/>
      <c r="M116" s="78"/>
      <c r="N116" s="79"/>
      <c r="O116" s="80"/>
      <c r="P116" s="81"/>
      <c r="Q116" s="81"/>
      <c r="R116" s="82"/>
      <c r="S116" s="13"/>
    </row>
    <row r="117" spans="2:19" ht="13.5" customHeight="1" x14ac:dyDescent="0.25">
      <c r="B117" s="33" t="s">
        <v>94</v>
      </c>
      <c r="C117" s="74" t="s">
        <v>136</v>
      </c>
      <c r="D117" s="75"/>
      <c r="E117" s="75"/>
      <c r="F117" s="75"/>
      <c r="G117" s="75"/>
      <c r="H117" s="75"/>
      <c r="I117" s="75"/>
      <c r="J117" s="76"/>
      <c r="K117" s="135" t="s">
        <v>75</v>
      </c>
      <c r="L117" s="136"/>
      <c r="M117" s="136"/>
      <c r="N117" s="137"/>
      <c r="O117" s="123"/>
      <c r="P117" s="124"/>
      <c r="Q117" s="124"/>
      <c r="R117" s="125"/>
      <c r="S117" s="13"/>
    </row>
    <row r="118" spans="2:19" ht="13.5" customHeight="1" x14ac:dyDescent="0.25">
      <c r="B118" s="33" t="s">
        <v>95</v>
      </c>
      <c r="C118" s="183" t="s">
        <v>129</v>
      </c>
      <c r="D118" s="184"/>
      <c r="E118" s="184"/>
      <c r="F118" s="184"/>
      <c r="G118" s="184"/>
      <c r="H118" s="184"/>
      <c r="I118" s="184"/>
      <c r="J118" s="185"/>
      <c r="K118" s="204" t="s">
        <v>125</v>
      </c>
      <c r="L118" s="205"/>
      <c r="M118" s="205"/>
      <c r="N118" s="206"/>
      <c r="O118" s="186"/>
      <c r="P118" s="187"/>
      <c r="Q118" s="187"/>
      <c r="R118" s="188"/>
      <c r="S118" s="13"/>
    </row>
    <row r="119" spans="2:19" ht="14.15" customHeight="1" x14ac:dyDescent="0.25">
      <c r="B119" s="1">
        <v>10</v>
      </c>
      <c r="C119" s="96" t="s">
        <v>161</v>
      </c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8"/>
      <c r="S119" s="12"/>
    </row>
    <row r="120" spans="2:19" ht="13.5" customHeight="1" x14ac:dyDescent="0.25">
      <c r="B120" s="33" t="s">
        <v>96</v>
      </c>
      <c r="C120" s="90" t="s">
        <v>48</v>
      </c>
      <c r="D120" s="91"/>
      <c r="E120" s="91"/>
      <c r="F120" s="91"/>
      <c r="G120" s="91"/>
      <c r="H120" s="91"/>
      <c r="I120" s="91"/>
      <c r="J120" s="92"/>
      <c r="K120" s="108" t="s">
        <v>59</v>
      </c>
      <c r="L120" s="109"/>
      <c r="M120" s="109"/>
      <c r="N120" s="110"/>
      <c r="O120" s="80"/>
      <c r="P120" s="81"/>
      <c r="Q120" s="81"/>
      <c r="R120" s="82"/>
      <c r="S120" s="12"/>
    </row>
    <row r="121" spans="2:19" ht="13.5" customHeight="1" x14ac:dyDescent="0.25">
      <c r="B121" s="33" t="s">
        <v>97</v>
      </c>
      <c r="C121" s="90" t="s">
        <v>49</v>
      </c>
      <c r="D121" s="91"/>
      <c r="E121" s="91"/>
      <c r="F121" s="91"/>
      <c r="G121" s="91"/>
      <c r="H121" s="91"/>
      <c r="I121" s="91"/>
      <c r="J121" s="92"/>
      <c r="K121" s="108" t="s">
        <v>50</v>
      </c>
      <c r="L121" s="109"/>
      <c r="M121" s="109"/>
      <c r="N121" s="110"/>
      <c r="O121" s="80"/>
      <c r="P121" s="81"/>
      <c r="Q121" s="81"/>
      <c r="R121" s="82"/>
      <c r="S121" s="12"/>
    </row>
    <row r="122" spans="2:19" ht="13.5" customHeight="1" x14ac:dyDescent="0.25">
      <c r="B122" s="33" t="s">
        <v>98</v>
      </c>
      <c r="C122" s="74" t="s">
        <v>249</v>
      </c>
      <c r="D122" s="75"/>
      <c r="E122" s="75"/>
      <c r="F122" s="75"/>
      <c r="G122" s="75"/>
      <c r="H122" s="75"/>
      <c r="I122" s="75"/>
      <c r="J122" s="76"/>
      <c r="K122" s="77" t="s">
        <v>248</v>
      </c>
      <c r="L122" s="78"/>
      <c r="M122" s="78"/>
      <c r="N122" s="79"/>
      <c r="O122" s="80"/>
      <c r="P122" s="81"/>
      <c r="Q122" s="81"/>
      <c r="R122" s="82"/>
      <c r="S122" s="13"/>
    </row>
    <row r="123" spans="2:19" ht="13.5" customHeight="1" x14ac:dyDescent="0.25">
      <c r="B123" s="33" t="s">
        <v>99</v>
      </c>
      <c r="C123" s="74" t="s">
        <v>124</v>
      </c>
      <c r="D123" s="75"/>
      <c r="E123" s="75"/>
      <c r="F123" s="75"/>
      <c r="G123" s="75"/>
      <c r="H123" s="75"/>
      <c r="I123" s="75"/>
      <c r="J123" s="76"/>
      <c r="K123" s="108" t="s">
        <v>135</v>
      </c>
      <c r="L123" s="109"/>
      <c r="M123" s="109"/>
      <c r="N123" s="110"/>
      <c r="O123" s="80"/>
      <c r="P123" s="81"/>
      <c r="Q123" s="81"/>
      <c r="R123" s="82"/>
      <c r="S123" s="13"/>
    </row>
    <row r="124" spans="2:19" ht="13.5" customHeight="1" x14ac:dyDescent="0.25">
      <c r="B124" s="33" t="s">
        <v>100</v>
      </c>
      <c r="C124" s="99" t="s">
        <v>271</v>
      </c>
      <c r="D124" s="100"/>
      <c r="E124" s="100"/>
      <c r="F124" s="100"/>
      <c r="G124" s="100"/>
      <c r="H124" s="100"/>
      <c r="I124" s="100"/>
      <c r="J124" s="101"/>
      <c r="K124" s="111" t="s">
        <v>72</v>
      </c>
      <c r="L124" s="112"/>
      <c r="M124" s="112"/>
      <c r="N124" s="113"/>
      <c r="O124" s="80"/>
      <c r="P124" s="81"/>
      <c r="Q124" s="81"/>
      <c r="R124" s="82"/>
      <c r="S124" s="13"/>
    </row>
    <row r="125" spans="2:19" ht="13.5" customHeight="1" x14ac:dyDescent="0.25">
      <c r="B125" s="33" t="s">
        <v>215</v>
      </c>
      <c r="C125" s="74" t="s">
        <v>56</v>
      </c>
      <c r="D125" s="75"/>
      <c r="E125" s="75"/>
      <c r="F125" s="75"/>
      <c r="G125" s="75"/>
      <c r="H125" s="75"/>
      <c r="I125" s="75"/>
      <c r="J125" s="76"/>
      <c r="K125" s="207" t="s">
        <v>32</v>
      </c>
      <c r="L125" s="208"/>
      <c r="M125" s="208"/>
      <c r="N125" s="209"/>
      <c r="O125" s="80"/>
      <c r="P125" s="81"/>
      <c r="Q125" s="81"/>
      <c r="R125" s="82"/>
      <c r="S125" s="13"/>
    </row>
    <row r="126" spans="2:19" ht="13.5" customHeight="1" x14ac:dyDescent="0.25">
      <c r="B126" s="33" t="s">
        <v>294</v>
      </c>
      <c r="C126" s="171" t="s">
        <v>51</v>
      </c>
      <c r="D126" s="172"/>
      <c r="E126" s="172"/>
      <c r="F126" s="172"/>
      <c r="G126" s="172"/>
      <c r="H126" s="172"/>
      <c r="I126" s="172"/>
      <c r="J126" s="173"/>
      <c r="K126" s="180" t="s">
        <v>52</v>
      </c>
      <c r="L126" s="181"/>
      <c r="M126" s="181"/>
      <c r="N126" s="182"/>
      <c r="O126" s="165"/>
      <c r="P126" s="166"/>
      <c r="Q126" s="166"/>
      <c r="R126" s="167"/>
      <c r="S126" s="13"/>
    </row>
    <row r="127" spans="2:19" ht="14.15" customHeight="1" x14ac:dyDescent="0.25">
      <c r="B127" s="1">
        <v>11</v>
      </c>
      <c r="C127" s="96" t="s">
        <v>207</v>
      </c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8"/>
      <c r="S127" s="12"/>
    </row>
    <row r="128" spans="2:19" ht="13.5" customHeight="1" x14ac:dyDescent="0.25">
      <c r="B128" s="33" t="s">
        <v>101</v>
      </c>
      <c r="C128" s="90" t="s">
        <v>48</v>
      </c>
      <c r="D128" s="91"/>
      <c r="E128" s="91"/>
      <c r="F128" s="91"/>
      <c r="G128" s="91"/>
      <c r="H128" s="91"/>
      <c r="I128" s="91"/>
      <c r="J128" s="92"/>
      <c r="K128" s="108" t="s">
        <v>59</v>
      </c>
      <c r="L128" s="109"/>
      <c r="M128" s="109"/>
      <c r="N128" s="110"/>
      <c r="O128" s="80"/>
      <c r="P128" s="81"/>
      <c r="Q128" s="81"/>
      <c r="R128" s="82"/>
      <c r="S128" s="12"/>
    </row>
    <row r="129" spans="2:19" ht="13.5" customHeight="1" x14ac:dyDescent="0.25">
      <c r="B129" s="35" t="s">
        <v>102</v>
      </c>
      <c r="C129" s="90" t="s">
        <v>49</v>
      </c>
      <c r="D129" s="91"/>
      <c r="E129" s="91"/>
      <c r="F129" s="91"/>
      <c r="G129" s="91"/>
      <c r="H129" s="91"/>
      <c r="I129" s="91"/>
      <c r="J129" s="92"/>
      <c r="K129" s="108" t="s">
        <v>279</v>
      </c>
      <c r="L129" s="109"/>
      <c r="M129" s="109"/>
      <c r="N129" s="110"/>
      <c r="O129" s="80"/>
      <c r="P129" s="81"/>
      <c r="Q129" s="81"/>
      <c r="R129" s="82"/>
      <c r="S129" s="12"/>
    </row>
    <row r="130" spans="2:19" ht="13.5" customHeight="1" x14ac:dyDescent="0.25">
      <c r="B130" s="37" t="s">
        <v>103</v>
      </c>
      <c r="C130" s="129" t="s">
        <v>175</v>
      </c>
      <c r="D130" s="130"/>
      <c r="E130" s="130"/>
      <c r="F130" s="130"/>
      <c r="G130" s="130"/>
      <c r="H130" s="130"/>
      <c r="I130" s="130"/>
      <c r="J130" s="131"/>
      <c r="K130" s="135" t="s">
        <v>176</v>
      </c>
      <c r="L130" s="136"/>
      <c r="M130" s="136"/>
      <c r="N130" s="137"/>
      <c r="O130" s="123"/>
      <c r="P130" s="124"/>
      <c r="Q130" s="124"/>
      <c r="R130" s="125"/>
      <c r="S130" s="13"/>
    </row>
    <row r="131" spans="2:19" ht="13.5" customHeight="1" x14ac:dyDescent="0.25">
      <c r="B131" s="35" t="s">
        <v>104</v>
      </c>
      <c r="C131" s="74" t="s">
        <v>58</v>
      </c>
      <c r="D131" s="75"/>
      <c r="E131" s="75"/>
      <c r="F131" s="75"/>
      <c r="G131" s="75"/>
      <c r="H131" s="75"/>
      <c r="I131" s="75"/>
      <c r="J131" s="76"/>
      <c r="K131" s="77" t="s">
        <v>130</v>
      </c>
      <c r="L131" s="78"/>
      <c r="M131" s="78"/>
      <c r="N131" s="79"/>
      <c r="O131" s="80"/>
      <c r="P131" s="81"/>
      <c r="Q131" s="81"/>
      <c r="R131" s="82"/>
      <c r="S131" s="13"/>
    </row>
    <row r="132" spans="2:19" ht="13.5" customHeight="1" x14ac:dyDescent="0.25">
      <c r="B132" s="34" t="s">
        <v>216</v>
      </c>
      <c r="C132" s="129" t="s">
        <v>77</v>
      </c>
      <c r="D132" s="130"/>
      <c r="E132" s="130"/>
      <c r="F132" s="130"/>
      <c r="G132" s="130"/>
      <c r="H132" s="130"/>
      <c r="I132" s="130"/>
      <c r="J132" s="131"/>
      <c r="K132" s="135" t="s">
        <v>78</v>
      </c>
      <c r="L132" s="136"/>
      <c r="M132" s="136"/>
      <c r="N132" s="137"/>
      <c r="O132" s="168"/>
      <c r="P132" s="169"/>
      <c r="Q132" s="169"/>
      <c r="R132" s="170"/>
      <c r="S132" s="13"/>
    </row>
    <row r="133" spans="2:19" ht="13.5" customHeight="1" x14ac:dyDescent="0.25">
      <c r="B133" s="18" t="s">
        <v>217</v>
      </c>
      <c r="C133" s="171" t="s">
        <v>39</v>
      </c>
      <c r="D133" s="172"/>
      <c r="E133" s="172"/>
      <c r="F133" s="172"/>
      <c r="G133" s="172"/>
      <c r="H133" s="172"/>
      <c r="I133" s="172"/>
      <c r="J133" s="173"/>
      <c r="K133" s="147" t="s">
        <v>180</v>
      </c>
      <c r="L133" s="148"/>
      <c r="M133" s="148"/>
      <c r="N133" s="149"/>
      <c r="O133" s="174"/>
      <c r="P133" s="175"/>
      <c r="Q133" s="175"/>
      <c r="R133" s="176"/>
      <c r="S133" s="13"/>
    </row>
    <row r="134" spans="2:19" ht="14.15" customHeight="1" x14ac:dyDescent="0.25">
      <c r="B134" s="1">
        <v>12</v>
      </c>
      <c r="C134" s="96" t="s">
        <v>275</v>
      </c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8"/>
      <c r="S134" s="12"/>
    </row>
    <row r="135" spans="2:19" ht="13.5" customHeight="1" x14ac:dyDescent="0.25">
      <c r="B135" s="33" t="s">
        <v>105</v>
      </c>
      <c r="C135" s="90" t="s">
        <v>48</v>
      </c>
      <c r="D135" s="91"/>
      <c r="E135" s="91"/>
      <c r="F135" s="91"/>
      <c r="G135" s="91"/>
      <c r="H135" s="91"/>
      <c r="I135" s="91"/>
      <c r="J135" s="92"/>
      <c r="K135" s="108" t="s">
        <v>59</v>
      </c>
      <c r="L135" s="109"/>
      <c r="M135" s="109"/>
      <c r="N135" s="110"/>
      <c r="O135" s="80"/>
      <c r="P135" s="81"/>
      <c r="Q135" s="81"/>
      <c r="R135" s="82"/>
      <c r="S135" s="12"/>
    </row>
    <row r="136" spans="2:19" ht="13.5" customHeight="1" x14ac:dyDescent="0.25">
      <c r="B136" s="33" t="s">
        <v>106</v>
      </c>
      <c r="C136" s="126" t="s">
        <v>183</v>
      </c>
      <c r="D136" s="127"/>
      <c r="E136" s="127"/>
      <c r="F136" s="127"/>
      <c r="G136" s="127"/>
      <c r="H136" s="127"/>
      <c r="I136" s="127"/>
      <c r="J136" s="128"/>
      <c r="K136" s="198" t="s">
        <v>184</v>
      </c>
      <c r="L136" s="199"/>
      <c r="M136" s="199"/>
      <c r="N136" s="200"/>
      <c r="O136" s="123"/>
      <c r="P136" s="124"/>
      <c r="Q136" s="124"/>
      <c r="R136" s="125"/>
      <c r="S136" s="12"/>
    </row>
    <row r="137" spans="2:19" ht="13.5" customHeight="1" x14ac:dyDescent="0.25">
      <c r="B137" s="33" t="s">
        <v>107</v>
      </c>
      <c r="C137" s="99" t="s">
        <v>79</v>
      </c>
      <c r="D137" s="100"/>
      <c r="E137" s="100"/>
      <c r="F137" s="100"/>
      <c r="G137" s="100"/>
      <c r="H137" s="100"/>
      <c r="I137" s="100"/>
      <c r="J137" s="101"/>
      <c r="K137" s="77" t="s">
        <v>186</v>
      </c>
      <c r="L137" s="78"/>
      <c r="M137" s="78"/>
      <c r="N137" s="79"/>
      <c r="O137" s="80"/>
      <c r="P137" s="81"/>
      <c r="Q137" s="81"/>
      <c r="R137" s="82"/>
      <c r="S137" s="13"/>
    </row>
    <row r="138" spans="2:19" ht="13.5" customHeight="1" x14ac:dyDescent="0.25">
      <c r="B138" s="33" t="s">
        <v>108</v>
      </c>
      <c r="C138" s="74" t="s">
        <v>58</v>
      </c>
      <c r="D138" s="75"/>
      <c r="E138" s="75"/>
      <c r="F138" s="75"/>
      <c r="G138" s="75"/>
      <c r="H138" s="75"/>
      <c r="I138" s="75"/>
      <c r="J138" s="76"/>
      <c r="K138" s="135" t="s">
        <v>130</v>
      </c>
      <c r="L138" s="136"/>
      <c r="M138" s="136"/>
      <c r="N138" s="137"/>
      <c r="O138" s="123"/>
      <c r="P138" s="124"/>
      <c r="Q138" s="124"/>
      <c r="R138" s="125"/>
      <c r="S138" s="13"/>
    </row>
    <row r="139" spans="2:19" ht="13.5" customHeight="1" x14ac:dyDescent="0.25">
      <c r="B139" s="33" t="s">
        <v>109</v>
      </c>
      <c r="C139" s="74" t="s">
        <v>77</v>
      </c>
      <c r="D139" s="75"/>
      <c r="E139" s="75"/>
      <c r="F139" s="75"/>
      <c r="G139" s="75"/>
      <c r="H139" s="75"/>
      <c r="I139" s="75"/>
      <c r="J139" s="76"/>
      <c r="K139" s="77" t="s">
        <v>78</v>
      </c>
      <c r="L139" s="78"/>
      <c r="M139" s="78"/>
      <c r="N139" s="79"/>
      <c r="O139" s="80"/>
      <c r="P139" s="81"/>
      <c r="Q139" s="81"/>
      <c r="R139" s="82"/>
      <c r="S139" s="13"/>
    </row>
    <row r="140" spans="2:19" ht="13.5" customHeight="1" x14ac:dyDescent="0.25">
      <c r="B140" s="33" t="s">
        <v>218</v>
      </c>
      <c r="C140" s="171" t="s">
        <v>39</v>
      </c>
      <c r="D140" s="172"/>
      <c r="E140" s="172"/>
      <c r="F140" s="172"/>
      <c r="G140" s="172"/>
      <c r="H140" s="172"/>
      <c r="I140" s="172"/>
      <c r="J140" s="173"/>
      <c r="K140" s="147" t="s">
        <v>180</v>
      </c>
      <c r="L140" s="148"/>
      <c r="M140" s="148"/>
      <c r="N140" s="149"/>
      <c r="O140" s="165"/>
      <c r="P140" s="166"/>
      <c r="Q140" s="166"/>
      <c r="R140" s="167"/>
      <c r="S140" s="13"/>
    </row>
    <row r="141" spans="2:19" ht="14.15" customHeight="1" x14ac:dyDescent="0.25">
      <c r="B141" s="1">
        <v>13</v>
      </c>
      <c r="C141" s="96" t="s">
        <v>210</v>
      </c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8"/>
      <c r="S141" s="12"/>
    </row>
    <row r="142" spans="2:19" ht="13.5" customHeight="1" x14ac:dyDescent="0.25">
      <c r="B142" s="33" t="s">
        <v>172</v>
      </c>
      <c r="C142" s="90" t="s">
        <v>48</v>
      </c>
      <c r="D142" s="91"/>
      <c r="E142" s="91"/>
      <c r="F142" s="91"/>
      <c r="G142" s="91"/>
      <c r="H142" s="91"/>
      <c r="I142" s="91"/>
      <c r="J142" s="92"/>
      <c r="K142" s="108" t="s">
        <v>59</v>
      </c>
      <c r="L142" s="109"/>
      <c r="M142" s="109"/>
      <c r="N142" s="110"/>
      <c r="O142" s="80"/>
      <c r="P142" s="81"/>
      <c r="Q142" s="81"/>
      <c r="R142" s="82"/>
      <c r="S142" s="12"/>
    </row>
    <row r="143" spans="2:19" ht="13.5" customHeight="1" x14ac:dyDescent="0.25">
      <c r="B143" s="33" t="s">
        <v>173</v>
      </c>
      <c r="C143" s="90" t="s">
        <v>49</v>
      </c>
      <c r="D143" s="91"/>
      <c r="E143" s="91"/>
      <c r="F143" s="91"/>
      <c r="G143" s="91"/>
      <c r="H143" s="91"/>
      <c r="I143" s="91"/>
      <c r="J143" s="92"/>
      <c r="K143" s="108" t="s">
        <v>196</v>
      </c>
      <c r="L143" s="109"/>
      <c r="M143" s="109"/>
      <c r="N143" s="110"/>
      <c r="O143" s="80"/>
      <c r="P143" s="81"/>
      <c r="Q143" s="81"/>
      <c r="R143" s="82"/>
      <c r="S143" s="12"/>
    </row>
    <row r="144" spans="2:19" ht="13.5" customHeight="1" x14ac:dyDescent="0.25">
      <c r="B144" s="33" t="s">
        <v>174</v>
      </c>
      <c r="C144" s="129" t="s">
        <v>175</v>
      </c>
      <c r="D144" s="130"/>
      <c r="E144" s="130"/>
      <c r="F144" s="130"/>
      <c r="G144" s="130"/>
      <c r="H144" s="130"/>
      <c r="I144" s="130"/>
      <c r="J144" s="131"/>
      <c r="K144" s="135" t="s">
        <v>176</v>
      </c>
      <c r="L144" s="136"/>
      <c r="M144" s="136"/>
      <c r="N144" s="137"/>
      <c r="O144" s="123"/>
      <c r="P144" s="124"/>
      <c r="Q144" s="124"/>
      <c r="R144" s="125"/>
      <c r="S144" s="13"/>
    </row>
    <row r="145" spans="2:33" ht="13.5" customHeight="1" x14ac:dyDescent="0.25">
      <c r="B145" s="33" t="s">
        <v>177</v>
      </c>
      <c r="C145" s="74" t="s">
        <v>79</v>
      </c>
      <c r="D145" s="75"/>
      <c r="E145" s="75"/>
      <c r="F145" s="75"/>
      <c r="G145" s="75"/>
      <c r="H145" s="75"/>
      <c r="I145" s="75"/>
      <c r="J145" s="76"/>
      <c r="K145" s="102" t="s">
        <v>199</v>
      </c>
      <c r="L145" s="103"/>
      <c r="M145" s="103"/>
      <c r="N145" s="104"/>
      <c r="O145" s="80"/>
      <c r="P145" s="81"/>
      <c r="Q145" s="81"/>
      <c r="R145" s="82"/>
      <c r="S145" s="13"/>
    </row>
    <row r="146" spans="2:33" ht="13.5" customHeight="1" x14ac:dyDescent="0.25">
      <c r="B146" s="33" t="s">
        <v>178</v>
      </c>
      <c r="C146" s="74" t="s">
        <v>58</v>
      </c>
      <c r="D146" s="75"/>
      <c r="E146" s="75"/>
      <c r="F146" s="75"/>
      <c r="G146" s="75"/>
      <c r="H146" s="75"/>
      <c r="I146" s="75"/>
      <c r="J146" s="76"/>
      <c r="K146" s="77" t="s">
        <v>130</v>
      </c>
      <c r="L146" s="78"/>
      <c r="M146" s="78"/>
      <c r="N146" s="79"/>
      <c r="O146" s="80"/>
      <c r="P146" s="81"/>
      <c r="Q146" s="81"/>
      <c r="R146" s="82"/>
      <c r="S146" s="13"/>
    </row>
    <row r="147" spans="2:33" ht="13.5" customHeight="1" x14ac:dyDescent="0.25">
      <c r="B147" s="33" t="s">
        <v>179</v>
      </c>
      <c r="C147" s="129" t="s">
        <v>193</v>
      </c>
      <c r="D147" s="130"/>
      <c r="E147" s="130"/>
      <c r="F147" s="130"/>
      <c r="G147" s="130"/>
      <c r="H147" s="130"/>
      <c r="I147" s="130"/>
      <c r="J147" s="131"/>
      <c r="K147" s="192" t="s">
        <v>80</v>
      </c>
      <c r="L147" s="193"/>
      <c r="M147" s="193"/>
      <c r="N147" s="194"/>
      <c r="O147" s="123"/>
      <c r="P147" s="124"/>
      <c r="Q147" s="124"/>
      <c r="R147" s="125"/>
      <c r="S147" s="13"/>
    </row>
    <row r="148" spans="2:33" ht="13.5" customHeight="1" x14ac:dyDescent="0.25">
      <c r="B148" s="33" t="s">
        <v>219</v>
      </c>
      <c r="C148" s="74" t="s">
        <v>77</v>
      </c>
      <c r="D148" s="75"/>
      <c r="E148" s="75"/>
      <c r="F148" s="75"/>
      <c r="G148" s="75"/>
      <c r="H148" s="75"/>
      <c r="I148" s="75"/>
      <c r="J148" s="76"/>
      <c r="K148" s="77" t="s">
        <v>78</v>
      </c>
      <c r="L148" s="78"/>
      <c r="M148" s="78"/>
      <c r="N148" s="79"/>
      <c r="O148" s="80"/>
      <c r="P148" s="81"/>
      <c r="Q148" s="81"/>
      <c r="R148" s="82"/>
      <c r="S148" s="13"/>
    </row>
    <row r="149" spans="2:33" ht="13.5" customHeight="1" x14ac:dyDescent="0.25">
      <c r="B149" s="18" t="s">
        <v>220</v>
      </c>
      <c r="C149" s="183" t="s">
        <v>39</v>
      </c>
      <c r="D149" s="184"/>
      <c r="E149" s="184"/>
      <c r="F149" s="184"/>
      <c r="G149" s="184"/>
      <c r="H149" s="184"/>
      <c r="I149" s="184"/>
      <c r="J149" s="185"/>
      <c r="K149" s="147" t="s">
        <v>180</v>
      </c>
      <c r="L149" s="148"/>
      <c r="M149" s="148"/>
      <c r="N149" s="149"/>
      <c r="O149" s="186"/>
      <c r="P149" s="187"/>
      <c r="Q149" s="187"/>
      <c r="R149" s="188"/>
      <c r="S149" s="13"/>
    </row>
    <row r="150" spans="2:33" ht="15" customHeight="1" x14ac:dyDescent="0.25">
      <c r="B150" s="48"/>
      <c r="C150" s="49"/>
      <c r="D150" s="49"/>
      <c r="E150" s="49"/>
      <c r="F150" s="54" t="s">
        <v>138</v>
      </c>
      <c r="G150" s="55"/>
      <c r="H150" s="56" t="str">
        <f>$H$1</f>
        <v>PAINEL BT PDA EEE 3 (2+1) CMB 220V</v>
      </c>
      <c r="I150" s="56"/>
      <c r="J150" s="56"/>
      <c r="K150" s="56"/>
      <c r="L150" s="57"/>
      <c r="M150" s="3" t="s">
        <v>139</v>
      </c>
      <c r="N150" s="23">
        <f>N90</f>
        <v>2</v>
      </c>
      <c r="O150" s="3" t="s">
        <v>1</v>
      </c>
      <c r="P150" s="41">
        <f>P1+3</f>
        <v>4</v>
      </c>
      <c r="Q150" s="4" t="s">
        <v>2</v>
      </c>
      <c r="R150" s="5">
        <f>$R$1</f>
        <v>5</v>
      </c>
    </row>
    <row r="151" spans="2:33" ht="15" customHeight="1" x14ac:dyDescent="0.25">
      <c r="B151" s="50"/>
      <c r="C151" s="51"/>
      <c r="D151" s="51"/>
      <c r="E151" s="51"/>
      <c r="F151" s="6" t="s">
        <v>0</v>
      </c>
      <c r="G151" s="58" t="str">
        <f>$G$2</f>
        <v xml:space="preserve"> FOLHA DE DADOS - PDA EEE</v>
      </c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9"/>
    </row>
    <row r="152" spans="2:33" ht="23.15" customHeight="1" x14ac:dyDescent="0.25">
      <c r="B152" s="50"/>
      <c r="C152" s="51"/>
      <c r="D152" s="51"/>
      <c r="E152" s="51"/>
      <c r="F152" s="7"/>
      <c r="G152" s="60" t="str">
        <f>$G$3</f>
        <v>PAINEL DE AUTOMAÇÃO - PDA
PADRÃO TÉCNICO P.408
PDA PARA ELEVATÓRIA DE ESGOTO COM 3 (2+1) CONJUNTOS MOTOBOMBA
220V-60Hz- ENTRADA 2Ø + PE</v>
      </c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2"/>
      <c r="U152" s="8"/>
      <c r="V152" s="9"/>
    </row>
    <row r="153" spans="2:33" ht="15" customHeight="1" x14ac:dyDescent="0.25">
      <c r="B153" s="52"/>
      <c r="C153" s="53"/>
      <c r="D153" s="53"/>
      <c r="E153" s="53"/>
      <c r="F153" s="10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4"/>
      <c r="U153" s="11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</row>
    <row r="154" spans="2:33" ht="15" customHeight="1" x14ac:dyDescent="0.25">
      <c r="B154" s="66" t="s">
        <v>5</v>
      </c>
      <c r="C154" s="68" t="s">
        <v>4</v>
      </c>
      <c r="D154" s="69"/>
      <c r="E154" s="69"/>
      <c r="F154" s="69"/>
      <c r="G154" s="69"/>
      <c r="H154" s="69"/>
      <c r="I154" s="69"/>
      <c r="J154" s="70"/>
      <c r="K154" s="68" t="s">
        <v>6</v>
      </c>
      <c r="L154" s="69"/>
      <c r="M154" s="69"/>
      <c r="N154" s="70"/>
      <c r="O154" s="68" t="s">
        <v>7</v>
      </c>
      <c r="P154" s="69"/>
      <c r="Q154" s="69"/>
      <c r="R154" s="70"/>
    </row>
    <row r="155" spans="2:33" ht="15" customHeight="1" x14ac:dyDescent="0.25">
      <c r="B155" s="67"/>
      <c r="C155" s="71"/>
      <c r="D155" s="72"/>
      <c r="E155" s="72"/>
      <c r="F155" s="72"/>
      <c r="G155" s="72"/>
      <c r="H155" s="72"/>
      <c r="I155" s="72"/>
      <c r="J155" s="73"/>
      <c r="K155" s="71"/>
      <c r="L155" s="72"/>
      <c r="M155" s="72"/>
      <c r="N155" s="73"/>
      <c r="O155" s="71"/>
      <c r="P155" s="72"/>
      <c r="Q155" s="72"/>
      <c r="R155" s="73"/>
      <c r="S155" s="12"/>
    </row>
    <row r="156" spans="2:33" ht="16" customHeight="1" x14ac:dyDescent="0.25">
      <c r="B156" s="1">
        <v>14</v>
      </c>
      <c r="C156" s="96" t="s">
        <v>209</v>
      </c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8"/>
      <c r="S156" s="12"/>
    </row>
    <row r="157" spans="2:33" ht="16" customHeight="1" x14ac:dyDescent="0.25">
      <c r="B157" s="33" t="s">
        <v>181</v>
      </c>
      <c r="C157" s="90" t="s">
        <v>48</v>
      </c>
      <c r="D157" s="91"/>
      <c r="E157" s="91"/>
      <c r="F157" s="91"/>
      <c r="G157" s="91"/>
      <c r="H157" s="91"/>
      <c r="I157" s="91"/>
      <c r="J157" s="92"/>
      <c r="K157" s="108" t="s">
        <v>59</v>
      </c>
      <c r="L157" s="109"/>
      <c r="M157" s="109"/>
      <c r="N157" s="110"/>
      <c r="O157" s="80"/>
      <c r="P157" s="81"/>
      <c r="Q157" s="81"/>
      <c r="R157" s="82"/>
      <c r="S157" s="12"/>
    </row>
    <row r="158" spans="2:33" ht="16" customHeight="1" x14ac:dyDescent="0.25">
      <c r="B158" s="33" t="s">
        <v>182</v>
      </c>
      <c r="C158" s="90" t="s">
        <v>49</v>
      </c>
      <c r="D158" s="91"/>
      <c r="E158" s="91"/>
      <c r="F158" s="91"/>
      <c r="G158" s="91"/>
      <c r="H158" s="91"/>
      <c r="I158" s="91"/>
      <c r="J158" s="92"/>
      <c r="K158" s="108" t="s">
        <v>196</v>
      </c>
      <c r="L158" s="109"/>
      <c r="M158" s="109"/>
      <c r="N158" s="110"/>
      <c r="O158" s="80"/>
      <c r="P158" s="81"/>
      <c r="Q158" s="81"/>
      <c r="R158" s="82"/>
      <c r="S158" s="12"/>
    </row>
    <row r="159" spans="2:33" ht="16" customHeight="1" x14ac:dyDescent="0.25">
      <c r="B159" s="33" t="s">
        <v>185</v>
      </c>
      <c r="C159" s="74" t="s">
        <v>175</v>
      </c>
      <c r="D159" s="75"/>
      <c r="E159" s="75"/>
      <c r="F159" s="75"/>
      <c r="G159" s="75"/>
      <c r="H159" s="75"/>
      <c r="I159" s="75"/>
      <c r="J159" s="76"/>
      <c r="K159" s="77" t="s">
        <v>203</v>
      </c>
      <c r="L159" s="78"/>
      <c r="M159" s="78"/>
      <c r="N159" s="79"/>
      <c r="O159" s="80"/>
      <c r="P159" s="81"/>
      <c r="Q159" s="81"/>
      <c r="R159" s="82"/>
      <c r="S159" s="13"/>
    </row>
    <row r="160" spans="2:33" ht="16" customHeight="1" x14ac:dyDescent="0.25">
      <c r="B160" s="33" t="s">
        <v>187</v>
      </c>
      <c r="C160" s="74" t="s">
        <v>79</v>
      </c>
      <c r="D160" s="75"/>
      <c r="E160" s="75"/>
      <c r="F160" s="75"/>
      <c r="G160" s="75"/>
      <c r="H160" s="75"/>
      <c r="I160" s="75"/>
      <c r="J160" s="76"/>
      <c r="K160" s="77" t="s">
        <v>205</v>
      </c>
      <c r="L160" s="78"/>
      <c r="M160" s="78"/>
      <c r="N160" s="79"/>
      <c r="O160" s="80"/>
      <c r="P160" s="81"/>
      <c r="Q160" s="81"/>
      <c r="R160" s="82"/>
      <c r="S160" s="13"/>
    </row>
    <row r="161" spans="2:19" ht="16" customHeight="1" x14ac:dyDescent="0.25">
      <c r="B161" s="33" t="s">
        <v>188</v>
      </c>
      <c r="C161" s="74" t="s">
        <v>58</v>
      </c>
      <c r="D161" s="75"/>
      <c r="E161" s="75"/>
      <c r="F161" s="75"/>
      <c r="G161" s="75"/>
      <c r="H161" s="75"/>
      <c r="I161" s="75"/>
      <c r="J161" s="76"/>
      <c r="K161" s="77" t="s">
        <v>130</v>
      </c>
      <c r="L161" s="78"/>
      <c r="M161" s="78"/>
      <c r="N161" s="79"/>
      <c r="O161" s="80"/>
      <c r="P161" s="81"/>
      <c r="Q161" s="81"/>
      <c r="R161" s="82"/>
      <c r="S161" s="13"/>
    </row>
    <row r="162" spans="2:19" ht="16" customHeight="1" x14ac:dyDescent="0.25">
      <c r="B162" s="33" t="s">
        <v>253</v>
      </c>
      <c r="C162" s="74" t="s">
        <v>193</v>
      </c>
      <c r="D162" s="75"/>
      <c r="E162" s="75"/>
      <c r="F162" s="75"/>
      <c r="G162" s="75"/>
      <c r="H162" s="75"/>
      <c r="I162" s="75"/>
      <c r="J162" s="76"/>
      <c r="K162" s="77" t="s">
        <v>80</v>
      </c>
      <c r="L162" s="78"/>
      <c r="M162" s="78"/>
      <c r="N162" s="79"/>
      <c r="O162" s="80"/>
      <c r="P162" s="81"/>
      <c r="Q162" s="81"/>
      <c r="R162" s="82"/>
      <c r="S162" s="13"/>
    </row>
    <row r="163" spans="2:19" ht="16" customHeight="1" x14ac:dyDescent="0.25">
      <c r="B163" s="33" t="s">
        <v>254</v>
      </c>
      <c r="C163" s="74" t="s">
        <v>77</v>
      </c>
      <c r="D163" s="75"/>
      <c r="E163" s="75"/>
      <c r="F163" s="75"/>
      <c r="G163" s="75"/>
      <c r="H163" s="75"/>
      <c r="I163" s="75"/>
      <c r="J163" s="76"/>
      <c r="K163" s="77" t="s">
        <v>78</v>
      </c>
      <c r="L163" s="78"/>
      <c r="M163" s="78"/>
      <c r="N163" s="79"/>
      <c r="O163" s="80"/>
      <c r="P163" s="81"/>
      <c r="Q163" s="81"/>
      <c r="R163" s="82"/>
      <c r="S163" s="13"/>
    </row>
    <row r="164" spans="2:19" ht="16" customHeight="1" x14ac:dyDescent="0.25">
      <c r="B164" s="33" t="s">
        <v>255</v>
      </c>
      <c r="C164" s="74" t="s">
        <v>39</v>
      </c>
      <c r="D164" s="75"/>
      <c r="E164" s="75"/>
      <c r="F164" s="75"/>
      <c r="G164" s="75"/>
      <c r="H164" s="75"/>
      <c r="I164" s="75"/>
      <c r="J164" s="76"/>
      <c r="K164" s="77" t="s">
        <v>180</v>
      </c>
      <c r="L164" s="78"/>
      <c r="M164" s="78"/>
      <c r="N164" s="79"/>
      <c r="O164" s="80"/>
      <c r="P164" s="81"/>
      <c r="Q164" s="81"/>
      <c r="R164" s="82"/>
      <c r="S164" s="13"/>
    </row>
    <row r="165" spans="2:19" ht="16" customHeight="1" x14ac:dyDescent="0.25">
      <c r="B165" s="1">
        <v>15</v>
      </c>
      <c r="C165" s="96" t="s">
        <v>208</v>
      </c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8"/>
      <c r="S165" s="12"/>
    </row>
    <row r="166" spans="2:19" ht="16" customHeight="1" x14ac:dyDescent="0.25">
      <c r="B166" s="33" t="s">
        <v>189</v>
      </c>
      <c r="C166" s="90" t="s">
        <v>48</v>
      </c>
      <c r="D166" s="91"/>
      <c r="E166" s="91"/>
      <c r="F166" s="91"/>
      <c r="G166" s="91"/>
      <c r="H166" s="91"/>
      <c r="I166" s="91"/>
      <c r="J166" s="92"/>
      <c r="K166" s="108" t="s">
        <v>59</v>
      </c>
      <c r="L166" s="109"/>
      <c r="M166" s="109"/>
      <c r="N166" s="110"/>
      <c r="O166" s="80"/>
      <c r="P166" s="81"/>
      <c r="Q166" s="81"/>
      <c r="R166" s="82"/>
      <c r="S166" s="12"/>
    </row>
    <row r="167" spans="2:19" ht="30" customHeight="1" x14ac:dyDescent="0.25">
      <c r="B167" s="33" t="s">
        <v>190</v>
      </c>
      <c r="C167" s="90" t="s">
        <v>49</v>
      </c>
      <c r="D167" s="91"/>
      <c r="E167" s="91"/>
      <c r="F167" s="91"/>
      <c r="G167" s="91"/>
      <c r="H167" s="91"/>
      <c r="I167" s="91"/>
      <c r="J167" s="92"/>
      <c r="K167" s="108" t="s">
        <v>206</v>
      </c>
      <c r="L167" s="109"/>
      <c r="M167" s="109"/>
      <c r="N167" s="110"/>
      <c r="O167" s="80"/>
      <c r="P167" s="81"/>
      <c r="Q167" s="81"/>
      <c r="R167" s="82"/>
      <c r="S167" s="12"/>
    </row>
    <row r="168" spans="2:19" ht="16" customHeight="1" x14ac:dyDescent="0.25">
      <c r="B168" s="33" t="s">
        <v>191</v>
      </c>
      <c r="C168" s="74" t="s">
        <v>175</v>
      </c>
      <c r="D168" s="75"/>
      <c r="E168" s="75"/>
      <c r="F168" s="75"/>
      <c r="G168" s="75"/>
      <c r="H168" s="75"/>
      <c r="I168" s="75"/>
      <c r="J168" s="76"/>
      <c r="K168" s="77" t="s">
        <v>203</v>
      </c>
      <c r="L168" s="78"/>
      <c r="M168" s="78"/>
      <c r="N168" s="79"/>
      <c r="O168" s="80"/>
      <c r="P168" s="81"/>
      <c r="Q168" s="81"/>
      <c r="R168" s="82"/>
      <c r="S168" s="13"/>
    </row>
    <row r="169" spans="2:19" ht="16" customHeight="1" x14ac:dyDescent="0.25">
      <c r="B169" s="33" t="s">
        <v>192</v>
      </c>
      <c r="C169" s="74" t="s">
        <v>79</v>
      </c>
      <c r="D169" s="75"/>
      <c r="E169" s="75"/>
      <c r="F169" s="75"/>
      <c r="G169" s="75"/>
      <c r="H169" s="75"/>
      <c r="I169" s="75"/>
      <c r="J169" s="76"/>
      <c r="K169" s="77" t="s">
        <v>205</v>
      </c>
      <c r="L169" s="78"/>
      <c r="M169" s="78"/>
      <c r="N169" s="79"/>
      <c r="O169" s="80"/>
      <c r="P169" s="81"/>
      <c r="Q169" s="81"/>
      <c r="R169" s="82"/>
      <c r="S169" s="13"/>
    </row>
    <row r="170" spans="2:19" ht="16" customHeight="1" x14ac:dyDescent="0.25">
      <c r="B170" s="33" t="s">
        <v>295</v>
      </c>
      <c r="C170" s="74" t="s">
        <v>58</v>
      </c>
      <c r="D170" s="75"/>
      <c r="E170" s="75"/>
      <c r="F170" s="75"/>
      <c r="G170" s="75"/>
      <c r="H170" s="75"/>
      <c r="I170" s="75"/>
      <c r="J170" s="76"/>
      <c r="K170" s="77" t="s">
        <v>130</v>
      </c>
      <c r="L170" s="78"/>
      <c r="M170" s="78"/>
      <c r="N170" s="79"/>
      <c r="O170" s="80"/>
      <c r="P170" s="81"/>
      <c r="Q170" s="81"/>
      <c r="R170" s="82"/>
      <c r="S170" s="13"/>
    </row>
    <row r="171" spans="2:19" ht="16" customHeight="1" x14ac:dyDescent="0.25">
      <c r="B171" s="33" t="s">
        <v>296</v>
      </c>
      <c r="C171" s="74" t="s">
        <v>193</v>
      </c>
      <c r="D171" s="75"/>
      <c r="E171" s="75"/>
      <c r="F171" s="75"/>
      <c r="G171" s="75"/>
      <c r="H171" s="75"/>
      <c r="I171" s="75"/>
      <c r="J171" s="76"/>
      <c r="K171" s="77" t="s">
        <v>80</v>
      </c>
      <c r="L171" s="78"/>
      <c r="M171" s="78"/>
      <c r="N171" s="79"/>
      <c r="O171" s="80"/>
      <c r="P171" s="81"/>
      <c r="Q171" s="81"/>
      <c r="R171" s="82"/>
      <c r="S171" s="13"/>
    </row>
    <row r="172" spans="2:19" ht="16" customHeight="1" x14ac:dyDescent="0.25">
      <c r="B172" s="33" t="s">
        <v>297</v>
      </c>
      <c r="C172" s="74" t="s">
        <v>77</v>
      </c>
      <c r="D172" s="75"/>
      <c r="E172" s="75"/>
      <c r="F172" s="75"/>
      <c r="G172" s="75"/>
      <c r="H172" s="75"/>
      <c r="I172" s="75"/>
      <c r="J172" s="76"/>
      <c r="K172" s="77" t="s">
        <v>78</v>
      </c>
      <c r="L172" s="78"/>
      <c r="M172" s="78"/>
      <c r="N172" s="79"/>
      <c r="O172" s="80"/>
      <c r="P172" s="81"/>
      <c r="Q172" s="81"/>
      <c r="R172" s="82"/>
      <c r="S172" s="13"/>
    </row>
    <row r="173" spans="2:19" ht="16" customHeight="1" x14ac:dyDescent="0.25">
      <c r="B173" s="33" t="s">
        <v>298</v>
      </c>
      <c r="C173" s="74" t="s">
        <v>39</v>
      </c>
      <c r="D173" s="75"/>
      <c r="E173" s="75"/>
      <c r="F173" s="75"/>
      <c r="G173" s="75"/>
      <c r="H173" s="75"/>
      <c r="I173" s="75"/>
      <c r="J173" s="76"/>
      <c r="K173" s="77" t="s">
        <v>180</v>
      </c>
      <c r="L173" s="78"/>
      <c r="M173" s="78"/>
      <c r="N173" s="79"/>
      <c r="O173" s="80"/>
      <c r="P173" s="81"/>
      <c r="Q173" s="81"/>
      <c r="R173" s="82"/>
      <c r="S173" s="13"/>
    </row>
    <row r="174" spans="2:19" ht="16" customHeight="1" x14ac:dyDescent="0.25">
      <c r="B174" s="1">
        <v>16</v>
      </c>
      <c r="C174" s="96" t="s">
        <v>355</v>
      </c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8"/>
      <c r="S174" s="12"/>
    </row>
    <row r="175" spans="2:19" ht="16" customHeight="1" x14ac:dyDescent="0.25">
      <c r="B175" s="33" t="s">
        <v>194</v>
      </c>
      <c r="C175" s="90" t="s">
        <v>48</v>
      </c>
      <c r="D175" s="91"/>
      <c r="E175" s="91"/>
      <c r="F175" s="91"/>
      <c r="G175" s="91"/>
      <c r="H175" s="91"/>
      <c r="I175" s="91"/>
      <c r="J175" s="92"/>
      <c r="K175" s="108" t="s">
        <v>59</v>
      </c>
      <c r="L175" s="109"/>
      <c r="M175" s="109"/>
      <c r="N175" s="110"/>
      <c r="O175" s="80"/>
      <c r="P175" s="81"/>
      <c r="Q175" s="81"/>
      <c r="R175" s="82"/>
      <c r="S175" s="12"/>
    </row>
    <row r="176" spans="2:19" ht="16" customHeight="1" x14ac:dyDescent="0.25">
      <c r="B176" s="33" t="s">
        <v>195</v>
      </c>
      <c r="C176" s="74" t="s">
        <v>79</v>
      </c>
      <c r="D176" s="75"/>
      <c r="E176" s="75"/>
      <c r="F176" s="75"/>
      <c r="G176" s="75"/>
      <c r="H176" s="75"/>
      <c r="I176" s="75"/>
      <c r="J176" s="76"/>
      <c r="K176" s="77" t="s">
        <v>57</v>
      </c>
      <c r="L176" s="78"/>
      <c r="M176" s="78"/>
      <c r="N176" s="79"/>
      <c r="O176" s="80"/>
      <c r="P176" s="81"/>
      <c r="Q176" s="81"/>
      <c r="R176" s="82"/>
      <c r="S176" s="13"/>
    </row>
    <row r="177" spans="2:19" ht="16" customHeight="1" x14ac:dyDescent="0.25">
      <c r="B177" s="33" t="s">
        <v>197</v>
      </c>
      <c r="C177" s="74" t="s">
        <v>131</v>
      </c>
      <c r="D177" s="75"/>
      <c r="E177" s="75"/>
      <c r="F177" s="75"/>
      <c r="G177" s="75"/>
      <c r="H177" s="75"/>
      <c r="I177" s="75"/>
      <c r="J177" s="76"/>
      <c r="K177" s="77" t="s">
        <v>130</v>
      </c>
      <c r="L177" s="78"/>
      <c r="M177" s="78"/>
      <c r="N177" s="79"/>
      <c r="O177" s="80"/>
      <c r="P177" s="81"/>
      <c r="Q177" s="81"/>
      <c r="R177" s="82"/>
      <c r="S177" s="13"/>
    </row>
    <row r="178" spans="2:19" ht="16" customHeight="1" x14ac:dyDescent="0.25">
      <c r="B178" s="33" t="s">
        <v>198</v>
      </c>
      <c r="C178" s="74" t="s">
        <v>81</v>
      </c>
      <c r="D178" s="75"/>
      <c r="E178" s="75"/>
      <c r="F178" s="75"/>
      <c r="G178" s="75"/>
      <c r="H178" s="75"/>
      <c r="I178" s="75"/>
      <c r="J178" s="76"/>
      <c r="K178" s="77" t="s">
        <v>80</v>
      </c>
      <c r="L178" s="78"/>
      <c r="M178" s="78"/>
      <c r="N178" s="79"/>
      <c r="O178" s="80"/>
      <c r="P178" s="81"/>
      <c r="Q178" s="81"/>
      <c r="R178" s="82"/>
      <c r="S178" s="13"/>
    </row>
    <row r="179" spans="2:19" ht="16" customHeight="1" x14ac:dyDescent="0.25">
      <c r="B179" s="1">
        <v>17</v>
      </c>
      <c r="C179" s="96" t="s">
        <v>162</v>
      </c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8"/>
      <c r="S179" s="12"/>
    </row>
    <row r="180" spans="2:19" ht="16" customHeight="1" x14ac:dyDescent="0.25">
      <c r="B180" s="33" t="s">
        <v>200</v>
      </c>
      <c r="C180" s="99" t="s">
        <v>48</v>
      </c>
      <c r="D180" s="100"/>
      <c r="E180" s="100"/>
      <c r="F180" s="100"/>
      <c r="G180" s="100"/>
      <c r="H180" s="100"/>
      <c r="I180" s="100"/>
      <c r="J180" s="101"/>
      <c r="K180" s="102" t="s">
        <v>59</v>
      </c>
      <c r="L180" s="103"/>
      <c r="M180" s="103"/>
      <c r="N180" s="104"/>
      <c r="O180" s="105"/>
      <c r="P180" s="106"/>
      <c r="Q180" s="106"/>
      <c r="R180" s="107"/>
      <c r="S180" s="12"/>
    </row>
    <row r="181" spans="2:19" ht="16" customHeight="1" x14ac:dyDescent="0.25">
      <c r="B181" s="33" t="s">
        <v>201</v>
      </c>
      <c r="C181" s="74" t="s">
        <v>79</v>
      </c>
      <c r="D181" s="75"/>
      <c r="E181" s="75"/>
      <c r="F181" s="75"/>
      <c r="G181" s="75"/>
      <c r="H181" s="75"/>
      <c r="I181" s="75"/>
      <c r="J181" s="76"/>
      <c r="K181" s="77" t="s">
        <v>163</v>
      </c>
      <c r="L181" s="78"/>
      <c r="M181" s="78"/>
      <c r="N181" s="79"/>
      <c r="O181" s="80"/>
      <c r="P181" s="81"/>
      <c r="Q181" s="81"/>
      <c r="R181" s="82"/>
      <c r="S181" s="13"/>
    </row>
    <row r="182" spans="2:19" ht="16" customHeight="1" x14ac:dyDescent="0.25">
      <c r="B182" s="33" t="s">
        <v>202</v>
      </c>
      <c r="C182" s="74" t="s">
        <v>58</v>
      </c>
      <c r="D182" s="75"/>
      <c r="E182" s="75"/>
      <c r="F182" s="75"/>
      <c r="G182" s="75"/>
      <c r="H182" s="75"/>
      <c r="I182" s="75"/>
      <c r="J182" s="76"/>
      <c r="K182" s="77" t="s">
        <v>130</v>
      </c>
      <c r="L182" s="78"/>
      <c r="M182" s="78"/>
      <c r="N182" s="79"/>
      <c r="O182" s="80"/>
      <c r="P182" s="81"/>
      <c r="Q182" s="81"/>
      <c r="R182" s="82"/>
      <c r="S182" s="13"/>
    </row>
    <row r="183" spans="2:19" ht="16" customHeight="1" x14ac:dyDescent="0.25">
      <c r="B183" s="18" t="s">
        <v>204</v>
      </c>
      <c r="C183" s="171" t="s">
        <v>81</v>
      </c>
      <c r="D183" s="172"/>
      <c r="E183" s="172"/>
      <c r="F183" s="172"/>
      <c r="G183" s="172"/>
      <c r="H183" s="172"/>
      <c r="I183" s="172"/>
      <c r="J183" s="173"/>
      <c r="K183" s="147" t="s">
        <v>80</v>
      </c>
      <c r="L183" s="148"/>
      <c r="M183" s="148"/>
      <c r="N183" s="149"/>
      <c r="O183" s="165"/>
      <c r="P183" s="166"/>
      <c r="Q183" s="166"/>
      <c r="R183" s="167"/>
      <c r="S183" s="13"/>
    </row>
    <row r="184" spans="2:19" ht="16" customHeight="1" x14ac:dyDescent="0.25">
      <c r="B184" s="27">
        <v>18</v>
      </c>
      <c r="C184" s="189" t="s">
        <v>164</v>
      </c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1"/>
      <c r="S184" s="12"/>
    </row>
    <row r="185" spans="2:19" ht="16" customHeight="1" x14ac:dyDescent="0.25">
      <c r="B185" s="33" t="s">
        <v>256</v>
      </c>
      <c r="C185" s="99" t="s">
        <v>48</v>
      </c>
      <c r="D185" s="100"/>
      <c r="E185" s="100"/>
      <c r="F185" s="100"/>
      <c r="G185" s="100"/>
      <c r="H185" s="100"/>
      <c r="I185" s="100"/>
      <c r="J185" s="101"/>
      <c r="K185" s="102" t="s">
        <v>59</v>
      </c>
      <c r="L185" s="103"/>
      <c r="M185" s="103"/>
      <c r="N185" s="104"/>
      <c r="O185" s="80"/>
      <c r="P185" s="81"/>
      <c r="Q185" s="81"/>
      <c r="R185" s="82"/>
      <c r="S185" s="12"/>
    </row>
    <row r="186" spans="2:19" ht="16" customHeight="1" x14ac:dyDescent="0.25">
      <c r="B186" s="33" t="s">
        <v>257</v>
      </c>
      <c r="C186" s="74" t="s">
        <v>79</v>
      </c>
      <c r="D186" s="75"/>
      <c r="E186" s="75"/>
      <c r="F186" s="75"/>
      <c r="G186" s="75"/>
      <c r="H186" s="75"/>
      <c r="I186" s="75"/>
      <c r="J186" s="76"/>
      <c r="K186" s="77" t="s">
        <v>165</v>
      </c>
      <c r="L186" s="78"/>
      <c r="M186" s="78"/>
      <c r="N186" s="79"/>
      <c r="O186" s="123"/>
      <c r="P186" s="124"/>
      <c r="Q186" s="124"/>
      <c r="R186" s="125"/>
      <c r="S186" s="13"/>
    </row>
    <row r="187" spans="2:19" ht="16" customHeight="1" x14ac:dyDescent="0.25">
      <c r="B187" s="33" t="s">
        <v>258</v>
      </c>
      <c r="C187" s="74" t="s">
        <v>58</v>
      </c>
      <c r="D187" s="75"/>
      <c r="E187" s="75"/>
      <c r="F187" s="75"/>
      <c r="G187" s="75"/>
      <c r="H187" s="75"/>
      <c r="I187" s="75"/>
      <c r="J187" s="76"/>
      <c r="K187" s="77" t="s">
        <v>130</v>
      </c>
      <c r="L187" s="78"/>
      <c r="M187" s="78"/>
      <c r="N187" s="79"/>
      <c r="O187" s="80"/>
      <c r="P187" s="81"/>
      <c r="Q187" s="81"/>
      <c r="R187" s="82"/>
      <c r="S187" s="13"/>
    </row>
    <row r="188" spans="2:19" ht="16" customHeight="1" x14ac:dyDescent="0.25">
      <c r="B188" s="33" t="s">
        <v>259</v>
      </c>
      <c r="C188" s="99" t="s">
        <v>81</v>
      </c>
      <c r="D188" s="100"/>
      <c r="E188" s="100"/>
      <c r="F188" s="100"/>
      <c r="G188" s="100"/>
      <c r="H188" s="100"/>
      <c r="I188" s="100"/>
      <c r="J188" s="101"/>
      <c r="K188" s="77" t="s">
        <v>80</v>
      </c>
      <c r="L188" s="78"/>
      <c r="M188" s="78"/>
      <c r="N188" s="79"/>
      <c r="O188" s="80"/>
      <c r="P188" s="81"/>
      <c r="Q188" s="81"/>
      <c r="R188" s="82"/>
      <c r="S188" s="13"/>
    </row>
    <row r="189" spans="2:19" ht="16" customHeight="1" x14ac:dyDescent="0.25">
      <c r="B189" s="1">
        <v>19</v>
      </c>
      <c r="C189" s="96" t="s">
        <v>356</v>
      </c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8"/>
      <c r="S189" s="12"/>
    </row>
    <row r="190" spans="2:19" ht="16" customHeight="1" x14ac:dyDescent="0.25">
      <c r="B190" s="33" t="s">
        <v>299</v>
      </c>
      <c r="C190" s="99" t="s">
        <v>48</v>
      </c>
      <c r="D190" s="100"/>
      <c r="E190" s="100"/>
      <c r="F190" s="100"/>
      <c r="G190" s="100"/>
      <c r="H190" s="100"/>
      <c r="I190" s="100"/>
      <c r="J190" s="101"/>
      <c r="K190" s="102" t="s">
        <v>59</v>
      </c>
      <c r="L190" s="103"/>
      <c r="M190" s="103"/>
      <c r="N190" s="104"/>
      <c r="O190" s="105"/>
      <c r="P190" s="106"/>
      <c r="Q190" s="106"/>
      <c r="R190" s="107"/>
      <c r="S190" s="12"/>
    </row>
    <row r="191" spans="2:19" ht="16" customHeight="1" x14ac:dyDescent="0.25">
      <c r="B191" s="33" t="s">
        <v>300</v>
      </c>
      <c r="C191" s="74" t="s">
        <v>79</v>
      </c>
      <c r="D191" s="75"/>
      <c r="E191" s="75"/>
      <c r="F191" s="75"/>
      <c r="G191" s="75"/>
      <c r="H191" s="75"/>
      <c r="I191" s="75"/>
      <c r="J191" s="76"/>
      <c r="K191" s="77" t="s">
        <v>357</v>
      </c>
      <c r="L191" s="78"/>
      <c r="M191" s="78"/>
      <c r="N191" s="79"/>
      <c r="O191" s="80"/>
      <c r="P191" s="81"/>
      <c r="Q191" s="81"/>
      <c r="R191" s="82"/>
      <c r="S191" s="13"/>
    </row>
    <row r="192" spans="2:19" ht="16" customHeight="1" x14ac:dyDescent="0.25">
      <c r="B192" s="33" t="s">
        <v>301</v>
      </c>
      <c r="C192" s="74" t="s">
        <v>58</v>
      </c>
      <c r="D192" s="75"/>
      <c r="E192" s="75"/>
      <c r="F192" s="75"/>
      <c r="G192" s="75"/>
      <c r="H192" s="75"/>
      <c r="I192" s="75"/>
      <c r="J192" s="76"/>
      <c r="K192" s="77" t="s">
        <v>130</v>
      </c>
      <c r="L192" s="78"/>
      <c r="M192" s="78"/>
      <c r="N192" s="79"/>
      <c r="O192" s="80"/>
      <c r="P192" s="81"/>
      <c r="Q192" s="81"/>
      <c r="R192" s="82"/>
      <c r="S192" s="13"/>
    </row>
    <row r="193" spans="2:33" ht="16" customHeight="1" x14ac:dyDescent="0.25">
      <c r="B193" s="33" t="s">
        <v>302</v>
      </c>
      <c r="C193" s="171" t="s">
        <v>81</v>
      </c>
      <c r="D193" s="172"/>
      <c r="E193" s="172"/>
      <c r="F193" s="172"/>
      <c r="G193" s="172"/>
      <c r="H193" s="172"/>
      <c r="I193" s="172"/>
      <c r="J193" s="173"/>
      <c r="K193" s="147" t="s">
        <v>80</v>
      </c>
      <c r="L193" s="148"/>
      <c r="M193" s="148"/>
      <c r="N193" s="149"/>
      <c r="O193" s="165"/>
      <c r="P193" s="166"/>
      <c r="Q193" s="166"/>
      <c r="R193" s="167"/>
      <c r="S193" s="13"/>
    </row>
    <row r="194" spans="2:33" ht="14.5" customHeight="1" x14ac:dyDescent="0.25">
      <c r="B194" s="1">
        <v>20</v>
      </c>
      <c r="C194" s="96" t="s">
        <v>8</v>
      </c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8"/>
      <c r="S194" s="12"/>
    </row>
    <row r="195" spans="2:33" ht="16" customHeight="1" x14ac:dyDescent="0.25">
      <c r="B195" s="33" t="s">
        <v>358</v>
      </c>
      <c r="C195" s="99" t="s">
        <v>137</v>
      </c>
      <c r="D195" s="100"/>
      <c r="E195" s="100"/>
      <c r="F195" s="100"/>
      <c r="G195" s="100"/>
      <c r="H195" s="100"/>
      <c r="I195" s="100"/>
      <c r="J195" s="101"/>
      <c r="K195" s="77" t="s">
        <v>3</v>
      </c>
      <c r="L195" s="78"/>
      <c r="M195" s="78"/>
      <c r="N195" s="79"/>
      <c r="O195" s="105"/>
      <c r="P195" s="106"/>
      <c r="Q195" s="106"/>
      <c r="R195" s="107"/>
      <c r="S195" s="13"/>
    </row>
    <row r="196" spans="2:33" ht="16" customHeight="1" x14ac:dyDescent="0.25">
      <c r="B196" s="33" t="s">
        <v>359</v>
      </c>
      <c r="C196" s="74" t="s">
        <v>73</v>
      </c>
      <c r="D196" s="75"/>
      <c r="E196" s="75"/>
      <c r="F196" s="75"/>
      <c r="G196" s="75"/>
      <c r="H196" s="75"/>
      <c r="I196" s="75"/>
      <c r="J196" s="76"/>
      <c r="K196" s="135" t="s">
        <v>3</v>
      </c>
      <c r="L196" s="136"/>
      <c r="M196" s="136"/>
      <c r="N196" s="137"/>
      <c r="O196" s="80"/>
      <c r="P196" s="81"/>
      <c r="Q196" s="81"/>
      <c r="R196" s="82"/>
      <c r="S196" s="13"/>
    </row>
    <row r="197" spans="2:33" ht="16" customHeight="1" x14ac:dyDescent="0.25">
      <c r="B197" s="33" t="s">
        <v>360</v>
      </c>
      <c r="C197" s="74" t="s">
        <v>69</v>
      </c>
      <c r="D197" s="75"/>
      <c r="E197" s="75"/>
      <c r="F197" s="75"/>
      <c r="G197" s="75"/>
      <c r="H197" s="75"/>
      <c r="I197" s="75"/>
      <c r="J197" s="76"/>
      <c r="K197" s="77" t="s">
        <v>3</v>
      </c>
      <c r="L197" s="78"/>
      <c r="M197" s="78"/>
      <c r="N197" s="79"/>
      <c r="O197" s="80"/>
      <c r="P197" s="81"/>
      <c r="Q197" s="81"/>
      <c r="R197" s="82"/>
      <c r="S197" s="13"/>
    </row>
    <row r="198" spans="2:33" ht="16" customHeight="1" x14ac:dyDescent="0.25">
      <c r="B198" s="18" t="s">
        <v>361</v>
      </c>
      <c r="C198" s="171" t="s">
        <v>132</v>
      </c>
      <c r="D198" s="172"/>
      <c r="E198" s="172"/>
      <c r="F198" s="172"/>
      <c r="G198" s="172"/>
      <c r="H198" s="172"/>
      <c r="I198" s="172"/>
      <c r="J198" s="173"/>
      <c r="K198" s="147" t="s">
        <v>3</v>
      </c>
      <c r="L198" s="148"/>
      <c r="M198" s="148"/>
      <c r="N198" s="149"/>
      <c r="O198" s="165"/>
      <c r="P198" s="166"/>
      <c r="Q198" s="166"/>
      <c r="R198" s="167"/>
      <c r="S198" s="13"/>
    </row>
    <row r="199" spans="2:33" ht="15" customHeight="1" x14ac:dyDescent="0.25">
      <c r="B199" s="48"/>
      <c r="C199" s="49"/>
      <c r="D199" s="49"/>
      <c r="E199" s="49"/>
      <c r="F199" s="54" t="s">
        <v>138</v>
      </c>
      <c r="G199" s="55"/>
      <c r="H199" s="56" t="str">
        <f>$H$1</f>
        <v>PAINEL BT PDA EEE 3 (2+1) CMB 220V</v>
      </c>
      <c r="I199" s="56"/>
      <c r="J199" s="56"/>
      <c r="K199" s="56"/>
      <c r="L199" s="57"/>
      <c r="M199" s="3" t="s">
        <v>139</v>
      </c>
      <c r="N199" s="23">
        <f>N1</f>
        <v>2</v>
      </c>
      <c r="O199" s="3" t="s">
        <v>1</v>
      </c>
      <c r="P199" s="41">
        <f>P1+4</f>
        <v>5</v>
      </c>
      <c r="Q199" s="4" t="s">
        <v>2</v>
      </c>
      <c r="R199" s="5">
        <f>R1</f>
        <v>5</v>
      </c>
    </row>
    <row r="200" spans="2:33" ht="15" customHeight="1" x14ac:dyDescent="0.25">
      <c r="B200" s="50"/>
      <c r="C200" s="51"/>
      <c r="D200" s="51"/>
      <c r="E200" s="51"/>
      <c r="F200" s="6" t="s">
        <v>0</v>
      </c>
      <c r="G200" s="58" t="str">
        <f>$G$2</f>
        <v xml:space="preserve"> FOLHA DE DADOS - PDA EEE</v>
      </c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9"/>
    </row>
    <row r="201" spans="2:33" ht="23.15" customHeight="1" x14ac:dyDescent="0.25">
      <c r="B201" s="50"/>
      <c r="C201" s="51"/>
      <c r="D201" s="51"/>
      <c r="E201" s="51"/>
      <c r="F201" s="7"/>
      <c r="G201" s="60" t="str">
        <f>$G$3</f>
        <v>PAINEL DE AUTOMAÇÃO - PDA
PADRÃO TÉCNICO P.408
PDA PARA ELEVATÓRIA DE ESGOTO COM 3 (2+1) CONJUNTOS MOTOBOMBA
220V-60Hz- ENTRADA 2Ø + PE</v>
      </c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2"/>
      <c r="U201" s="8"/>
      <c r="V201" s="9"/>
    </row>
    <row r="202" spans="2:33" ht="15" customHeight="1" x14ac:dyDescent="0.25">
      <c r="B202" s="52"/>
      <c r="C202" s="53"/>
      <c r="D202" s="53"/>
      <c r="E202" s="53"/>
      <c r="F202" s="10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4"/>
      <c r="U202" s="11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</row>
    <row r="203" spans="2:33" ht="15" customHeight="1" x14ac:dyDescent="0.25">
      <c r="B203" s="224" t="s">
        <v>30</v>
      </c>
      <c r="C203" s="22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6"/>
      <c r="S203" s="19"/>
    </row>
    <row r="204" spans="2:33" ht="42" customHeight="1" x14ac:dyDescent="0.25">
      <c r="B204" s="28" t="s">
        <v>24</v>
      </c>
      <c r="C204" s="234" t="s">
        <v>221</v>
      </c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6"/>
    </row>
    <row r="205" spans="2:33" ht="99" customHeight="1" x14ac:dyDescent="0.25">
      <c r="B205" s="20" t="s">
        <v>25</v>
      </c>
      <c r="C205" s="231" t="s">
        <v>304</v>
      </c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3"/>
    </row>
    <row r="206" spans="2:33" ht="40.5" customHeight="1" x14ac:dyDescent="0.25">
      <c r="B206" s="20" t="s">
        <v>26</v>
      </c>
      <c r="C206" s="260" t="s">
        <v>222</v>
      </c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2"/>
    </row>
    <row r="207" spans="2:33" ht="39.75" customHeight="1" x14ac:dyDescent="0.25">
      <c r="B207" s="25" t="s">
        <v>27</v>
      </c>
      <c r="C207" s="201" t="s">
        <v>280</v>
      </c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3"/>
    </row>
    <row r="208" spans="2:33" ht="15" customHeight="1" x14ac:dyDescent="0.25">
      <c r="B208" s="21" t="s">
        <v>28</v>
      </c>
      <c r="C208" s="138" t="s">
        <v>269</v>
      </c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40"/>
    </row>
    <row r="209" spans="2:18" ht="28.5" customHeight="1" x14ac:dyDescent="0.25">
      <c r="B209" s="21" t="s">
        <v>29</v>
      </c>
      <c r="C209" s="201" t="s">
        <v>148</v>
      </c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3"/>
    </row>
    <row r="210" spans="2:18" ht="27.75" customHeight="1" x14ac:dyDescent="0.25">
      <c r="B210" s="36" t="s">
        <v>65</v>
      </c>
      <c r="C210" s="138" t="s">
        <v>149</v>
      </c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40"/>
    </row>
    <row r="211" spans="2:18" ht="15" customHeight="1" x14ac:dyDescent="0.25">
      <c r="B211" s="36" t="s">
        <v>66</v>
      </c>
      <c r="C211" s="230" t="s">
        <v>151</v>
      </c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3"/>
    </row>
    <row r="212" spans="2:18" ht="42.75" customHeight="1" x14ac:dyDescent="0.25">
      <c r="B212" s="21" t="s">
        <v>67</v>
      </c>
      <c r="C212" s="138" t="s">
        <v>230</v>
      </c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40"/>
    </row>
    <row r="213" spans="2:18" ht="62.25" customHeight="1" x14ac:dyDescent="0.25">
      <c r="B213" s="21" t="s">
        <v>68</v>
      </c>
      <c r="C213" s="138" t="s">
        <v>362</v>
      </c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40"/>
    </row>
    <row r="214" spans="2:18" ht="27.75" customHeight="1" x14ac:dyDescent="0.25">
      <c r="B214" s="21" t="s">
        <v>147</v>
      </c>
      <c r="C214" s="138" t="s">
        <v>363</v>
      </c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40"/>
    </row>
    <row r="215" spans="2:18" ht="52.5" customHeight="1" x14ac:dyDescent="0.25">
      <c r="B215" s="21" t="s">
        <v>150</v>
      </c>
      <c r="C215" s="138" t="s">
        <v>376</v>
      </c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40"/>
    </row>
    <row r="216" spans="2:18" ht="52.5" customHeight="1" x14ac:dyDescent="0.25">
      <c r="B216" s="21" t="s">
        <v>152</v>
      </c>
      <c r="C216" s="138" t="s">
        <v>364</v>
      </c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40"/>
    </row>
    <row r="217" spans="2:18" ht="87.75" customHeight="1" x14ac:dyDescent="0.25">
      <c r="B217" s="25" t="s">
        <v>272</v>
      </c>
      <c r="C217" s="162" t="s">
        <v>375</v>
      </c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4"/>
    </row>
    <row r="218" spans="2:18" ht="54.75" customHeight="1" x14ac:dyDescent="0.25">
      <c r="B218" s="21">
        <v>15</v>
      </c>
      <c r="C218" s="162" t="s">
        <v>365</v>
      </c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4"/>
    </row>
    <row r="219" spans="2:18" ht="27.75" customHeight="1" x14ac:dyDescent="0.25">
      <c r="B219" s="25">
        <v>16</v>
      </c>
      <c r="C219" s="138" t="s">
        <v>278</v>
      </c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40"/>
    </row>
    <row r="220" spans="2:18" ht="49.9" customHeight="1" x14ac:dyDescent="0.25">
      <c r="B220" s="21" t="s">
        <v>366</v>
      </c>
      <c r="C220" s="42" t="s">
        <v>367</v>
      </c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4"/>
    </row>
    <row r="221" spans="2:18" ht="30" customHeight="1" x14ac:dyDescent="0.25">
      <c r="B221" s="31" t="s">
        <v>368</v>
      </c>
      <c r="C221" s="45" t="s">
        <v>273</v>
      </c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7"/>
    </row>
    <row r="222" spans="2:18" ht="15" customHeight="1" x14ac:dyDescent="0.25">
      <c r="B222" s="32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</row>
  </sheetData>
  <sheetProtection algorithmName="SHA-512" hashValue="38NXS8rYLZQF2PmnedQhl8lGTCWoRGV05wl+AzwLSv5/dAhjwoeFGFuw0HkaTRZMpP0ny8LDtv5d+KSegzX9Kw==" saltValue="e8M2Db01n2rEXHCH7VlhHw==" spinCount="100000" sheet="1" objects="1" scenarios="1" selectLockedCells="1"/>
  <mergeCells count="565">
    <mergeCell ref="B94:B95"/>
    <mergeCell ref="C94:J95"/>
    <mergeCell ref="K94:N95"/>
    <mergeCell ref="O94:R95"/>
    <mergeCell ref="B90:E93"/>
    <mergeCell ref="F90:G90"/>
    <mergeCell ref="H90:L90"/>
    <mergeCell ref="G91:R91"/>
    <mergeCell ref="G92:R93"/>
    <mergeCell ref="C207:R207"/>
    <mergeCell ref="C206:R206"/>
    <mergeCell ref="K120:N120"/>
    <mergeCell ref="C198:J198"/>
    <mergeCell ref="K195:N195"/>
    <mergeCell ref="C174:R174"/>
    <mergeCell ref="C178:J178"/>
    <mergeCell ref="K62:N62"/>
    <mergeCell ref="V93:AG93"/>
    <mergeCell ref="C78:J78"/>
    <mergeCell ref="K78:N78"/>
    <mergeCell ref="O78:R78"/>
    <mergeCell ref="C79:J79"/>
    <mergeCell ref="K79:N79"/>
    <mergeCell ref="C123:J123"/>
    <mergeCell ref="K123:N123"/>
    <mergeCell ref="O123:R123"/>
    <mergeCell ref="C124:J124"/>
    <mergeCell ref="K124:N124"/>
    <mergeCell ref="O124:R124"/>
    <mergeCell ref="K103:N103"/>
    <mergeCell ref="O103:R103"/>
    <mergeCell ref="K110:N110"/>
    <mergeCell ref="C112:J112"/>
    <mergeCell ref="C59:J59"/>
    <mergeCell ref="C60:J60"/>
    <mergeCell ref="C61:J61"/>
    <mergeCell ref="O62:R62"/>
    <mergeCell ref="K63:N63"/>
    <mergeCell ref="O63:R63"/>
    <mergeCell ref="C74:R74"/>
    <mergeCell ref="C75:J75"/>
    <mergeCell ref="K75:N75"/>
    <mergeCell ref="O75:R75"/>
    <mergeCell ref="K67:N67"/>
    <mergeCell ref="O67:R67"/>
    <mergeCell ref="C68:J68"/>
    <mergeCell ref="K68:N68"/>
    <mergeCell ref="O68:R68"/>
    <mergeCell ref="C69:J69"/>
    <mergeCell ref="K69:N69"/>
    <mergeCell ref="O69:R69"/>
    <mergeCell ref="B37:B39"/>
    <mergeCell ref="C37:E39"/>
    <mergeCell ref="F37:J37"/>
    <mergeCell ref="K37:N37"/>
    <mergeCell ref="O37:R37"/>
    <mergeCell ref="F38:J38"/>
    <mergeCell ref="K38:N38"/>
    <mergeCell ref="O38:R38"/>
    <mergeCell ref="F39:J39"/>
    <mergeCell ref="K39:N39"/>
    <mergeCell ref="O39:R39"/>
    <mergeCell ref="V4:AG4"/>
    <mergeCell ref="B5:R5"/>
    <mergeCell ref="B6:F6"/>
    <mergeCell ref="G6:I6"/>
    <mergeCell ref="J6:L6"/>
    <mergeCell ref="M6:N6"/>
    <mergeCell ref="O6:P6"/>
    <mergeCell ref="Q6:R6"/>
    <mergeCell ref="B7:F7"/>
    <mergeCell ref="G7:I7"/>
    <mergeCell ref="J7:L7"/>
    <mergeCell ref="M7:N7"/>
    <mergeCell ref="O7:P7"/>
    <mergeCell ref="Q7:R7"/>
    <mergeCell ref="V46:AG46"/>
    <mergeCell ref="G44:R44"/>
    <mergeCell ref="G45:R46"/>
    <mergeCell ref="C211:R211"/>
    <mergeCell ref="C180:J180"/>
    <mergeCell ref="C205:R205"/>
    <mergeCell ref="K180:N180"/>
    <mergeCell ref="O198:R198"/>
    <mergeCell ref="C183:J183"/>
    <mergeCell ref="C181:J181"/>
    <mergeCell ref="K181:N181"/>
    <mergeCell ref="O181:R181"/>
    <mergeCell ref="C182:J182"/>
    <mergeCell ref="K182:N182"/>
    <mergeCell ref="O182:R182"/>
    <mergeCell ref="K183:N183"/>
    <mergeCell ref="O183:R183"/>
    <mergeCell ref="C196:J196"/>
    <mergeCell ref="C210:R210"/>
    <mergeCell ref="C204:R204"/>
    <mergeCell ref="O58:R58"/>
    <mergeCell ref="K59:N59"/>
    <mergeCell ref="O59:R59"/>
    <mergeCell ref="K60:N60"/>
    <mergeCell ref="B203:R203"/>
    <mergeCell ref="O26:R26"/>
    <mergeCell ref="K26:N26"/>
    <mergeCell ref="O27:R27"/>
    <mergeCell ref="K47:N48"/>
    <mergeCell ref="K27:N27"/>
    <mergeCell ref="C28:J28"/>
    <mergeCell ref="K28:N28"/>
    <mergeCell ref="O28:R28"/>
    <mergeCell ref="K29:N29"/>
    <mergeCell ref="O29:R29"/>
    <mergeCell ref="B29:B30"/>
    <mergeCell ref="C29:E30"/>
    <mergeCell ref="F29:J29"/>
    <mergeCell ref="B31:B32"/>
    <mergeCell ref="C31:E32"/>
    <mergeCell ref="F32:J32"/>
    <mergeCell ref="K32:N32"/>
    <mergeCell ref="O32:R32"/>
    <mergeCell ref="B33:B36"/>
    <mergeCell ref="C33:E36"/>
    <mergeCell ref="F33:J33"/>
    <mergeCell ref="K33:N33"/>
    <mergeCell ref="O33:R33"/>
    <mergeCell ref="K139:N139"/>
    <mergeCell ref="B8:R8"/>
    <mergeCell ref="C9:J10"/>
    <mergeCell ref="B1:E4"/>
    <mergeCell ref="F1:G1"/>
    <mergeCell ref="H1:L1"/>
    <mergeCell ref="G2:R2"/>
    <mergeCell ref="G3:R4"/>
    <mergeCell ref="C18:J18"/>
    <mergeCell ref="K18:N18"/>
    <mergeCell ref="C11:R11"/>
    <mergeCell ref="O12:R12"/>
    <mergeCell ref="K9:N10"/>
    <mergeCell ref="O9:R10"/>
    <mergeCell ref="B13:B15"/>
    <mergeCell ref="O17:R17"/>
    <mergeCell ref="O18:R18"/>
    <mergeCell ref="C13:E15"/>
    <mergeCell ref="B9:B10"/>
    <mergeCell ref="O13:R13"/>
    <mergeCell ref="O14:R14"/>
    <mergeCell ref="O15:R15"/>
    <mergeCell ref="B16:B17"/>
    <mergeCell ref="O16:R16"/>
    <mergeCell ref="C119:R119"/>
    <mergeCell ref="O110:R110"/>
    <mergeCell ref="K112:N112"/>
    <mergeCell ref="O108:R108"/>
    <mergeCell ref="C109:J109"/>
    <mergeCell ref="C107:J107"/>
    <mergeCell ref="K107:N107"/>
    <mergeCell ref="C110:J110"/>
    <mergeCell ref="K125:N125"/>
    <mergeCell ref="O107:R107"/>
    <mergeCell ref="C108:J108"/>
    <mergeCell ref="C111:J111"/>
    <mergeCell ref="K111:N111"/>
    <mergeCell ref="K108:N108"/>
    <mergeCell ref="O120:R120"/>
    <mergeCell ref="C121:J121"/>
    <mergeCell ref="K121:N121"/>
    <mergeCell ref="O121:R121"/>
    <mergeCell ref="K109:N109"/>
    <mergeCell ref="O109:R109"/>
    <mergeCell ref="B21:B22"/>
    <mergeCell ref="O19:R19"/>
    <mergeCell ref="O20:R20"/>
    <mergeCell ref="C27:J27"/>
    <mergeCell ref="C26:J26"/>
    <mergeCell ref="C25:J25"/>
    <mergeCell ref="K25:N25"/>
    <mergeCell ref="O25:R25"/>
    <mergeCell ref="C23:J23"/>
    <mergeCell ref="K23:N23"/>
    <mergeCell ref="O23:R23"/>
    <mergeCell ref="K24:N24"/>
    <mergeCell ref="O24:R24"/>
    <mergeCell ref="K19:N19"/>
    <mergeCell ref="K20:N20"/>
    <mergeCell ref="C19:J19"/>
    <mergeCell ref="C20:J20"/>
    <mergeCell ref="C24:J24"/>
    <mergeCell ref="S21:U22"/>
    <mergeCell ref="K21:N22"/>
    <mergeCell ref="O21:R22"/>
    <mergeCell ref="C21:J22"/>
    <mergeCell ref="F30:J30"/>
    <mergeCell ref="K30:N30"/>
    <mergeCell ref="O30:R30"/>
    <mergeCell ref="K31:N31"/>
    <mergeCell ref="F31:J31"/>
    <mergeCell ref="O31:R31"/>
    <mergeCell ref="C67:J67"/>
    <mergeCell ref="C102:J102"/>
    <mergeCell ref="K87:N87"/>
    <mergeCell ref="O87:R87"/>
    <mergeCell ref="K88:N88"/>
    <mergeCell ref="O88:R88"/>
    <mergeCell ref="K89:N89"/>
    <mergeCell ref="O89:R89"/>
    <mergeCell ref="K102:N102"/>
    <mergeCell ref="O102:R102"/>
    <mergeCell ref="C96:R96"/>
    <mergeCell ref="C97:J97"/>
    <mergeCell ref="K66:N66"/>
    <mergeCell ref="O66:R66"/>
    <mergeCell ref="F34:J34"/>
    <mergeCell ref="K34:N34"/>
    <mergeCell ref="C41:J41"/>
    <mergeCell ref="K41:N41"/>
    <mergeCell ref="O41:R41"/>
    <mergeCell ref="C42:J42"/>
    <mergeCell ref="K42:N42"/>
    <mergeCell ref="O42:R42"/>
    <mergeCell ref="C56:J56"/>
    <mergeCell ref="C57:J57"/>
    <mergeCell ref="C58:J58"/>
    <mergeCell ref="K49:N49"/>
    <mergeCell ref="O49:R49"/>
    <mergeCell ref="C51:J51"/>
    <mergeCell ref="K51:N51"/>
    <mergeCell ref="O51:R51"/>
    <mergeCell ref="F43:G43"/>
    <mergeCell ref="H43:L43"/>
    <mergeCell ref="B43:E46"/>
    <mergeCell ref="O47:R48"/>
    <mergeCell ref="B47:B48"/>
    <mergeCell ref="C50:J50"/>
    <mergeCell ref="O34:R34"/>
    <mergeCell ref="F36:J36"/>
    <mergeCell ref="K36:N36"/>
    <mergeCell ref="O36:R36"/>
    <mergeCell ref="C40:J40"/>
    <mergeCell ref="K40:N40"/>
    <mergeCell ref="O40:R40"/>
    <mergeCell ref="C54:R54"/>
    <mergeCell ref="C55:J55"/>
    <mergeCell ref="K50:N50"/>
    <mergeCell ref="O50:R50"/>
    <mergeCell ref="C47:J48"/>
    <mergeCell ref="C49:J49"/>
    <mergeCell ref="C12:J12"/>
    <mergeCell ref="F13:J13"/>
    <mergeCell ref="F14:J14"/>
    <mergeCell ref="F15:J15"/>
    <mergeCell ref="F16:J16"/>
    <mergeCell ref="F17:J17"/>
    <mergeCell ref="K12:N12"/>
    <mergeCell ref="K13:N13"/>
    <mergeCell ref="K14:N14"/>
    <mergeCell ref="K15:N15"/>
    <mergeCell ref="K16:N16"/>
    <mergeCell ref="K17:N17"/>
    <mergeCell ref="C16:E17"/>
    <mergeCell ref="C98:J98"/>
    <mergeCell ref="K98:N98"/>
    <mergeCell ref="O98:R98"/>
    <mergeCell ref="C99:J99"/>
    <mergeCell ref="K99:N99"/>
    <mergeCell ref="O99:R99"/>
    <mergeCell ref="C100:J100"/>
    <mergeCell ref="C103:J103"/>
    <mergeCell ref="O162:R162"/>
    <mergeCell ref="C138:J138"/>
    <mergeCell ref="K138:N138"/>
    <mergeCell ref="O138:R138"/>
    <mergeCell ref="C139:J139"/>
    <mergeCell ref="C126:J126"/>
    <mergeCell ref="K126:N126"/>
    <mergeCell ref="O126:R126"/>
    <mergeCell ref="C122:J122"/>
    <mergeCell ref="K122:N122"/>
    <mergeCell ref="O122:R122"/>
    <mergeCell ref="O125:R125"/>
    <mergeCell ref="C105:R105"/>
    <mergeCell ref="O142:R142"/>
    <mergeCell ref="O111:R111"/>
    <mergeCell ref="O112:R112"/>
    <mergeCell ref="K196:N196"/>
    <mergeCell ref="K197:N197"/>
    <mergeCell ref="K198:N198"/>
    <mergeCell ref="O196:R196"/>
    <mergeCell ref="O197:R197"/>
    <mergeCell ref="C195:J195"/>
    <mergeCell ref="K187:N187"/>
    <mergeCell ref="O187:R187"/>
    <mergeCell ref="K143:N143"/>
    <mergeCell ref="O143:R143"/>
    <mergeCell ref="K178:N178"/>
    <mergeCell ref="O178:R178"/>
    <mergeCell ref="C177:J177"/>
    <mergeCell ref="C179:R179"/>
    <mergeCell ref="O176:R176"/>
    <mergeCell ref="K148:N148"/>
    <mergeCell ref="O148:R148"/>
    <mergeCell ref="K158:N158"/>
    <mergeCell ref="O158:R158"/>
    <mergeCell ref="C163:J163"/>
    <mergeCell ref="K163:N163"/>
    <mergeCell ref="O163:R163"/>
    <mergeCell ref="C146:J146"/>
    <mergeCell ref="K146:N146"/>
    <mergeCell ref="C212:R212"/>
    <mergeCell ref="C209:R209"/>
    <mergeCell ref="C113:R113"/>
    <mergeCell ref="C114:J114"/>
    <mergeCell ref="K114:N114"/>
    <mergeCell ref="O114:R114"/>
    <mergeCell ref="C115:J115"/>
    <mergeCell ref="K115:N115"/>
    <mergeCell ref="O115:R115"/>
    <mergeCell ref="C116:J116"/>
    <mergeCell ref="K116:N116"/>
    <mergeCell ref="O116:R116"/>
    <mergeCell ref="C117:J117"/>
    <mergeCell ref="K117:N117"/>
    <mergeCell ref="O117:R117"/>
    <mergeCell ref="C118:J118"/>
    <mergeCell ref="K118:N118"/>
    <mergeCell ref="O118:R118"/>
    <mergeCell ref="K177:N177"/>
    <mergeCell ref="C134:R134"/>
    <mergeCell ref="C135:J135"/>
    <mergeCell ref="O139:R139"/>
    <mergeCell ref="C140:J140"/>
    <mergeCell ref="K140:N140"/>
    <mergeCell ref="C145:J145"/>
    <mergeCell ref="K145:N145"/>
    <mergeCell ref="O145:R145"/>
    <mergeCell ref="C120:J120"/>
    <mergeCell ref="C106:J106"/>
    <mergeCell ref="K106:N106"/>
    <mergeCell ref="O106:R106"/>
    <mergeCell ref="K135:N135"/>
    <mergeCell ref="O135:R135"/>
    <mergeCell ref="C136:J136"/>
    <mergeCell ref="K136:N136"/>
    <mergeCell ref="O136:R136"/>
    <mergeCell ref="C137:J137"/>
    <mergeCell ref="K137:N137"/>
    <mergeCell ref="O137:R137"/>
    <mergeCell ref="C141:R141"/>
    <mergeCell ref="C142:J142"/>
    <mergeCell ref="K142:N142"/>
    <mergeCell ref="O130:R130"/>
    <mergeCell ref="O128:R128"/>
    <mergeCell ref="C129:J129"/>
    <mergeCell ref="K129:N129"/>
    <mergeCell ref="O129:R129"/>
    <mergeCell ref="C130:J130"/>
    <mergeCell ref="O146:R146"/>
    <mergeCell ref="C147:J147"/>
    <mergeCell ref="K147:N147"/>
    <mergeCell ref="O147:R147"/>
    <mergeCell ref="C148:J148"/>
    <mergeCell ref="C83:J83"/>
    <mergeCell ref="K83:N83"/>
    <mergeCell ref="O83:R83"/>
    <mergeCell ref="O52:R52"/>
    <mergeCell ref="C53:J53"/>
    <mergeCell ref="K53:N53"/>
    <mergeCell ref="O53:R53"/>
    <mergeCell ref="O60:R60"/>
    <mergeCell ref="K61:N61"/>
    <mergeCell ref="O61:R61"/>
    <mergeCell ref="C52:J52"/>
    <mergeCell ref="K52:N52"/>
    <mergeCell ref="K55:N55"/>
    <mergeCell ref="O55:R55"/>
    <mergeCell ref="K56:N56"/>
    <mergeCell ref="O56:R56"/>
    <mergeCell ref="K57:N57"/>
    <mergeCell ref="O57:R57"/>
    <mergeCell ref="K58:N58"/>
    <mergeCell ref="C194:R194"/>
    <mergeCell ref="O195:R195"/>
    <mergeCell ref="C175:J175"/>
    <mergeCell ref="K175:N175"/>
    <mergeCell ref="O175:R175"/>
    <mergeCell ref="C184:R184"/>
    <mergeCell ref="C185:J185"/>
    <mergeCell ref="K185:N185"/>
    <mergeCell ref="O185:R185"/>
    <mergeCell ref="K188:N188"/>
    <mergeCell ref="O188:R188"/>
    <mergeCell ref="C176:J176"/>
    <mergeCell ref="K176:N176"/>
    <mergeCell ref="C193:J193"/>
    <mergeCell ref="K193:N193"/>
    <mergeCell ref="O193:R193"/>
    <mergeCell ref="O172:R172"/>
    <mergeCell ref="C162:J162"/>
    <mergeCell ref="K162:N162"/>
    <mergeCell ref="C158:J158"/>
    <mergeCell ref="O164:R164"/>
    <mergeCell ref="F35:J35"/>
    <mergeCell ref="K35:N35"/>
    <mergeCell ref="O35:R35"/>
    <mergeCell ref="O104:R104"/>
    <mergeCell ref="K104:N104"/>
    <mergeCell ref="C104:J104"/>
    <mergeCell ref="C149:J149"/>
    <mergeCell ref="K149:N149"/>
    <mergeCell ref="O149:R149"/>
    <mergeCell ref="C62:J62"/>
    <mergeCell ref="C63:J63"/>
    <mergeCell ref="C64:R64"/>
    <mergeCell ref="C65:J65"/>
    <mergeCell ref="K65:N65"/>
    <mergeCell ref="O65:R65"/>
    <mergeCell ref="C66:J66"/>
    <mergeCell ref="C127:R127"/>
    <mergeCell ref="C128:J128"/>
    <mergeCell ref="K128:N128"/>
    <mergeCell ref="C170:J170"/>
    <mergeCell ref="K170:N170"/>
    <mergeCell ref="O170:R170"/>
    <mergeCell ref="C169:J169"/>
    <mergeCell ref="K169:N169"/>
    <mergeCell ref="O169:R169"/>
    <mergeCell ref="C165:R165"/>
    <mergeCell ref="C166:J166"/>
    <mergeCell ref="K166:N166"/>
    <mergeCell ref="O166:R166"/>
    <mergeCell ref="C167:J167"/>
    <mergeCell ref="K168:N168"/>
    <mergeCell ref="O168:R168"/>
    <mergeCell ref="K159:N159"/>
    <mergeCell ref="O159:R159"/>
    <mergeCell ref="C160:J160"/>
    <mergeCell ref="K161:N161"/>
    <mergeCell ref="O161:R161"/>
    <mergeCell ref="K160:N160"/>
    <mergeCell ref="O160:R160"/>
    <mergeCell ref="C161:J161"/>
    <mergeCell ref="K130:N130"/>
    <mergeCell ref="C159:J159"/>
    <mergeCell ref="O140:R140"/>
    <mergeCell ref="C144:J144"/>
    <mergeCell ref="K144:N144"/>
    <mergeCell ref="O144:R144"/>
    <mergeCell ref="C131:J131"/>
    <mergeCell ref="K131:N131"/>
    <mergeCell ref="O131:R131"/>
    <mergeCell ref="C132:J132"/>
    <mergeCell ref="K132:N132"/>
    <mergeCell ref="O132:R132"/>
    <mergeCell ref="C133:J133"/>
    <mergeCell ref="K133:N133"/>
    <mergeCell ref="O133:R133"/>
    <mergeCell ref="C143:J143"/>
    <mergeCell ref="K97:N97"/>
    <mergeCell ref="O97:R97"/>
    <mergeCell ref="C219:R219"/>
    <mergeCell ref="C173:J173"/>
    <mergeCell ref="K173:N173"/>
    <mergeCell ref="O173:R173"/>
    <mergeCell ref="C171:J171"/>
    <mergeCell ref="K171:N171"/>
    <mergeCell ref="O171:R171"/>
    <mergeCell ref="C172:J172"/>
    <mergeCell ref="K172:N172"/>
    <mergeCell ref="C197:J197"/>
    <mergeCell ref="O180:R180"/>
    <mergeCell ref="C214:R214"/>
    <mergeCell ref="C186:J186"/>
    <mergeCell ref="C215:R215"/>
    <mergeCell ref="C213:R213"/>
    <mergeCell ref="O177:R177"/>
    <mergeCell ref="C188:J188"/>
    <mergeCell ref="K186:N186"/>
    <mergeCell ref="O186:R186"/>
    <mergeCell ref="C187:J187"/>
    <mergeCell ref="C217:R217"/>
    <mergeCell ref="C218:R218"/>
    <mergeCell ref="C216:R216"/>
    <mergeCell ref="C208:R208"/>
    <mergeCell ref="O81:R81"/>
    <mergeCell ref="B70:B72"/>
    <mergeCell ref="C70:J72"/>
    <mergeCell ref="K70:N70"/>
    <mergeCell ref="O70:R70"/>
    <mergeCell ref="K71:N71"/>
    <mergeCell ref="O71:R71"/>
    <mergeCell ref="K72:N72"/>
    <mergeCell ref="O72:R72"/>
    <mergeCell ref="C73:J73"/>
    <mergeCell ref="K73:N73"/>
    <mergeCell ref="O73:R73"/>
    <mergeCell ref="C76:J76"/>
    <mergeCell ref="K76:N76"/>
    <mergeCell ref="O76:R76"/>
    <mergeCell ref="C77:J77"/>
    <mergeCell ref="K77:N77"/>
    <mergeCell ref="O77:R77"/>
    <mergeCell ref="B84:B86"/>
    <mergeCell ref="C84:D86"/>
    <mergeCell ref="E84:J85"/>
    <mergeCell ref="E86:J86"/>
    <mergeCell ref="K84:N84"/>
    <mergeCell ref="O84:R84"/>
    <mergeCell ref="K85:N85"/>
    <mergeCell ref="K86:N86"/>
    <mergeCell ref="O86:R86"/>
    <mergeCell ref="O79:R79"/>
    <mergeCell ref="C80:J80"/>
    <mergeCell ref="C81:J81"/>
    <mergeCell ref="C82:J82"/>
    <mergeCell ref="K82:N82"/>
    <mergeCell ref="O82:R82"/>
    <mergeCell ref="K80:N80"/>
    <mergeCell ref="O80:R80"/>
    <mergeCell ref="K81:N81"/>
    <mergeCell ref="B87:B89"/>
    <mergeCell ref="C87:D89"/>
    <mergeCell ref="E87:J87"/>
    <mergeCell ref="E88:J88"/>
    <mergeCell ref="E89:J89"/>
    <mergeCell ref="C189:R189"/>
    <mergeCell ref="C190:J190"/>
    <mergeCell ref="K190:N190"/>
    <mergeCell ref="O190:R190"/>
    <mergeCell ref="K167:N167"/>
    <mergeCell ref="O167:R167"/>
    <mergeCell ref="C168:J168"/>
    <mergeCell ref="C156:R156"/>
    <mergeCell ref="C157:J157"/>
    <mergeCell ref="K157:N157"/>
    <mergeCell ref="O157:R157"/>
    <mergeCell ref="C125:J125"/>
    <mergeCell ref="K100:N100"/>
    <mergeCell ref="O100:R100"/>
    <mergeCell ref="C101:J101"/>
    <mergeCell ref="K101:N101"/>
    <mergeCell ref="C164:J164"/>
    <mergeCell ref="K164:N164"/>
    <mergeCell ref="O101:R101"/>
    <mergeCell ref="C220:R220"/>
    <mergeCell ref="C221:R221"/>
    <mergeCell ref="B150:E153"/>
    <mergeCell ref="F150:G150"/>
    <mergeCell ref="H150:L150"/>
    <mergeCell ref="G151:R151"/>
    <mergeCell ref="G152:R153"/>
    <mergeCell ref="V153:AG153"/>
    <mergeCell ref="B154:B155"/>
    <mergeCell ref="C154:J155"/>
    <mergeCell ref="K154:N155"/>
    <mergeCell ref="O154:R155"/>
    <mergeCell ref="B199:E202"/>
    <mergeCell ref="F199:G199"/>
    <mergeCell ref="H199:L199"/>
    <mergeCell ref="G200:R200"/>
    <mergeCell ref="G201:R202"/>
    <mergeCell ref="V202:AG202"/>
    <mergeCell ref="C191:J191"/>
    <mergeCell ref="K191:N191"/>
    <mergeCell ref="O191:R191"/>
    <mergeCell ref="C192:J192"/>
    <mergeCell ref="K192:N192"/>
    <mergeCell ref="O192:R192"/>
  </mergeCells>
  <phoneticPr fontId="10" type="noConversion"/>
  <conditionalFormatting sqref="O195:O198 O135:O140 O106:O112 O23:O24 O97:O104 O114:O126 O142:O149 O157:O188 O128:O129 O131:O133 O12:O21 O26:O42">
    <cfRule type="containsBlanks" dxfId="35" priority="286">
      <formula>LEN(TRIM(O12))=0</formula>
    </cfRule>
  </conditionalFormatting>
  <conditionalFormatting sqref="H1">
    <cfRule type="containsBlanks" dxfId="34" priority="143">
      <formula>LEN(TRIM(H1))=0</formula>
    </cfRule>
  </conditionalFormatting>
  <conditionalFormatting sqref="H90">
    <cfRule type="containsBlanks" dxfId="33" priority="37">
      <formula>LEN(TRIM(H90))=0</formula>
    </cfRule>
  </conditionalFormatting>
  <conditionalFormatting sqref="H43">
    <cfRule type="containsBlanks" dxfId="32" priority="33">
      <formula>LEN(TRIM(H43))=0</formula>
    </cfRule>
  </conditionalFormatting>
  <conditionalFormatting sqref="O130">
    <cfRule type="containsBlanks" dxfId="31" priority="32">
      <formula>LEN(TRIM(O130))=0</formula>
    </cfRule>
  </conditionalFormatting>
  <conditionalFormatting sqref="O50:O53">
    <cfRule type="containsBlanks" dxfId="30" priority="31">
      <formula>LEN(TRIM(O50))=0</formula>
    </cfRule>
  </conditionalFormatting>
  <conditionalFormatting sqref="O55:O56">
    <cfRule type="containsBlanks" dxfId="29" priority="30">
      <formula>LEN(TRIM(O55))=0</formula>
    </cfRule>
  </conditionalFormatting>
  <conditionalFormatting sqref="O58">
    <cfRule type="containsBlanks" dxfId="28" priority="29">
      <formula>LEN(TRIM(O58))=0</formula>
    </cfRule>
  </conditionalFormatting>
  <conditionalFormatting sqref="O57">
    <cfRule type="containsBlanks" dxfId="27" priority="28">
      <formula>LEN(TRIM(O57))=0</formula>
    </cfRule>
  </conditionalFormatting>
  <conditionalFormatting sqref="O61">
    <cfRule type="containsBlanks" dxfId="26" priority="25">
      <formula>LEN(TRIM(O61))=0</formula>
    </cfRule>
  </conditionalFormatting>
  <conditionalFormatting sqref="O59">
    <cfRule type="containsBlanks" dxfId="25" priority="27">
      <formula>LEN(TRIM(O59))=0</formula>
    </cfRule>
  </conditionalFormatting>
  <conditionalFormatting sqref="O60">
    <cfRule type="containsBlanks" dxfId="24" priority="26">
      <formula>LEN(TRIM(O60))=0</formula>
    </cfRule>
  </conditionalFormatting>
  <conditionalFormatting sqref="O62">
    <cfRule type="containsBlanks" dxfId="23" priority="23">
      <formula>LEN(TRIM(O62))=0</formula>
    </cfRule>
  </conditionalFormatting>
  <conditionalFormatting sqref="O63">
    <cfRule type="containsBlanks" dxfId="22" priority="24">
      <formula>LEN(TRIM(O63))=0</formula>
    </cfRule>
  </conditionalFormatting>
  <conditionalFormatting sqref="O65:O66">
    <cfRule type="containsBlanks" dxfId="21" priority="22">
      <formula>LEN(TRIM(O65))=0</formula>
    </cfRule>
  </conditionalFormatting>
  <conditionalFormatting sqref="O68">
    <cfRule type="containsBlanks" dxfId="20" priority="21">
      <formula>LEN(TRIM(O68))=0</formula>
    </cfRule>
  </conditionalFormatting>
  <conditionalFormatting sqref="O67">
    <cfRule type="containsBlanks" dxfId="19" priority="20">
      <formula>LEN(TRIM(O67))=0</formula>
    </cfRule>
  </conditionalFormatting>
  <conditionalFormatting sqref="O69">
    <cfRule type="containsBlanks" dxfId="18" priority="19">
      <formula>LEN(TRIM(O69))=0</formula>
    </cfRule>
  </conditionalFormatting>
  <conditionalFormatting sqref="O70:O72">
    <cfRule type="containsBlanks" dxfId="17" priority="18">
      <formula>LEN(TRIM(O70))=0</formula>
    </cfRule>
  </conditionalFormatting>
  <conditionalFormatting sqref="O73">
    <cfRule type="containsBlanks" dxfId="16" priority="17">
      <formula>LEN(TRIM(O73))=0</formula>
    </cfRule>
  </conditionalFormatting>
  <conditionalFormatting sqref="O75:O76">
    <cfRule type="containsBlanks" dxfId="15" priority="16">
      <formula>LEN(TRIM(O75))=0</formula>
    </cfRule>
  </conditionalFormatting>
  <conditionalFormatting sqref="O81">
    <cfRule type="containsBlanks" dxfId="14" priority="15">
      <formula>LEN(TRIM(O81))=0</formula>
    </cfRule>
  </conditionalFormatting>
  <conditionalFormatting sqref="O82">
    <cfRule type="containsBlanks" dxfId="13" priority="14">
      <formula>LEN(TRIM(O82))=0</formula>
    </cfRule>
  </conditionalFormatting>
  <conditionalFormatting sqref="O83">
    <cfRule type="containsBlanks" dxfId="12" priority="13">
      <formula>LEN(TRIM(O83))=0</formula>
    </cfRule>
  </conditionalFormatting>
  <conditionalFormatting sqref="O86">
    <cfRule type="containsBlanks" dxfId="11" priority="12">
      <formula>LEN(TRIM(O86))=0</formula>
    </cfRule>
  </conditionalFormatting>
  <conditionalFormatting sqref="O85">
    <cfRule type="containsBlanks" dxfId="10" priority="11">
      <formula>LEN(TRIM(O85))=0</formula>
    </cfRule>
  </conditionalFormatting>
  <conditionalFormatting sqref="O84">
    <cfRule type="containsBlanks" dxfId="9" priority="10">
      <formula>LEN(TRIM(O84))=0</formula>
    </cfRule>
  </conditionalFormatting>
  <conditionalFormatting sqref="O88:O89">
    <cfRule type="containsBlanks" dxfId="8" priority="9">
      <formula>LEN(TRIM(O88))=0</formula>
    </cfRule>
  </conditionalFormatting>
  <conditionalFormatting sqref="O87">
    <cfRule type="containsBlanks" dxfId="7" priority="8">
      <formula>LEN(TRIM(O87))=0</formula>
    </cfRule>
  </conditionalFormatting>
  <conditionalFormatting sqref="O79">
    <cfRule type="containsBlanks" dxfId="6" priority="7">
      <formula>LEN(TRIM(O79))=0</formula>
    </cfRule>
  </conditionalFormatting>
  <conditionalFormatting sqref="O78">
    <cfRule type="containsBlanks" dxfId="5" priority="6">
      <formula>LEN(TRIM(O78))=0</formula>
    </cfRule>
  </conditionalFormatting>
  <conditionalFormatting sqref="O77">
    <cfRule type="containsBlanks" dxfId="4" priority="5">
      <formula>LEN(TRIM(O77))=0</formula>
    </cfRule>
  </conditionalFormatting>
  <conditionalFormatting sqref="O80">
    <cfRule type="containsBlanks" dxfId="3" priority="4">
      <formula>LEN(TRIM(O80))=0</formula>
    </cfRule>
  </conditionalFormatting>
  <conditionalFormatting sqref="O189:O193">
    <cfRule type="containsBlanks" dxfId="2" priority="3">
      <formula>LEN(TRIM(O189))=0</formula>
    </cfRule>
  </conditionalFormatting>
  <conditionalFormatting sqref="H150">
    <cfRule type="containsBlanks" dxfId="1" priority="2">
      <formula>LEN(TRIM(H150))=0</formula>
    </cfRule>
  </conditionalFormatting>
  <conditionalFormatting sqref="H199">
    <cfRule type="containsBlanks" dxfId="0" priority="1">
      <formula>LEN(TRIM(H199))=0</formula>
    </cfRule>
  </conditionalFormatting>
  <printOptions horizontalCentered="1"/>
  <pageMargins left="0.15748031496062992" right="0.15748031496062992" top="0.15748031496062992" bottom="0.15748031496062992" header="0" footer="0.31496062992125984"/>
  <pageSetup paperSize="9" scale="84" fitToHeight="0" orientation="portrait" horizontalDpi="4294967295" verticalDpi="4294967295" r:id="rId1"/>
  <headerFooter alignWithMargins="0"/>
  <rowBreaks count="5" manualBreakCount="5">
    <brk id="42" max="16383" man="1"/>
    <brk id="89" max="18" man="1"/>
    <brk id="149" max="18" man="1"/>
    <brk id="198" max="18" man="1"/>
    <brk id="22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FOLHA DE DADOS</vt:lpstr>
      <vt:lpstr>'FOLHA DE DADOS'!Area_de_impressao</vt:lpstr>
      <vt:lpstr>'FOLHA DE DADOS'!Print_Area</vt:lpstr>
    </vt:vector>
  </TitlesOfParts>
  <Company>ProConsult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alexandre.marques@copasa.com.br</dc:creator>
  <cp:lastModifiedBy>POSITIVO</cp:lastModifiedBy>
  <cp:revision>1</cp:revision>
  <cp:lastPrinted>2022-10-17T14:21:27Z</cp:lastPrinted>
  <dcterms:created xsi:type="dcterms:W3CDTF">2000-09-11T12:59:10Z</dcterms:created>
  <dcterms:modified xsi:type="dcterms:W3CDTF">2022-10-17T14:22:17Z</dcterms:modified>
</cp:coreProperties>
</file>